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55" windowWidth="19320" windowHeight="10530" tabRatio="575" firstSheet="6" activeTab="10"/>
  </bookViews>
  <sheets>
    <sheet name="1.mell" sheetId="1" r:id="rId1"/>
    <sheet name="2.1.mell " sheetId="2" r:id="rId2"/>
    <sheet name="2.2.mell" sheetId="3" r:id="rId3"/>
    <sheet name="3.sz.mell " sheetId="4" r:id="rId4"/>
    <sheet name="4.sz.mellüres" sheetId="5" r:id="rId5"/>
    <sheet name="4. mell." sheetId="6" r:id="rId6"/>
    <sheet name="6.1. mellüres" sheetId="7" r:id="rId7"/>
    <sheet name="5. sz. mell" sheetId="8" r:id="rId8"/>
    <sheet name="1. tájékoztató tábla" sheetId="9" r:id="rId9"/>
    <sheet name="2. tájékoztató tábla" sheetId="10" r:id="rId10"/>
    <sheet name="3. tájékoztató tábla" sheetId="11" r:id="rId11"/>
  </sheets>
  <definedNames>
    <definedName name="_xlnm.Print_Titles" localSheetId="5">'4. mell.'!$1:$7</definedName>
    <definedName name="_xlnm.Print_Titles" localSheetId="6">'6.1. mellüres'!$1:$7</definedName>
  </definedNames>
  <calcPr fullCalcOnLoad="1"/>
</workbook>
</file>

<file path=xl/sharedStrings.xml><?xml version="1.0" encoding="utf-8"?>
<sst xmlns="http://schemas.openxmlformats.org/spreadsheetml/2006/main" count="657" uniqueCount="270">
  <si>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</si>
  <si>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</si>
  <si>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</si>
  <si>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</si>
  <si>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</si>
  <si>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</si>
  <si>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</si>
  <si>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</si>
  <si>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</si>
  <si>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</si>
  <si>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</si>
  <si>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</si>
  <si>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</si>
  <si>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</si>
  <si>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</si>
  <si>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BEVÉTELEK ÖSSZESEN:</t>
  </si>
  <si>
    <t>K I A D Á S O K</t>
  </si>
  <si>
    <t>Kiadási jogcímek</t>
  </si>
  <si>
    <t>Személyi  juttatások</t>
  </si>
  <si>
    <t>Munkaadókat terhelő járulékok</t>
  </si>
  <si>
    <t>Tartalékok</t>
  </si>
  <si>
    <t>Összesen</t>
  </si>
  <si>
    <t>Ezer forintban !</t>
  </si>
  <si>
    <t>Előirányzat-csoport, kiemelt előirányzat megnevezése</t>
  </si>
  <si>
    <t>Bevételek</t>
  </si>
  <si>
    <t>Intézményi működési bevételek</t>
  </si>
  <si>
    <t>Felhalmozási és tőkejellegű bevételek</t>
  </si>
  <si>
    <t>EU támogatás</t>
  </si>
  <si>
    <t>Kiadások</t>
  </si>
  <si>
    <t>Általános tartalék</t>
  </si>
  <si>
    <t>Céltartalék</t>
  </si>
  <si>
    <t>Egyéb kiadások</t>
  </si>
  <si>
    <t xml:space="preserve">KIADÁSOK ÖSSZESEN: 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</si>
  <si>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</si>
  <si>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</si>
  <si>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</si>
  <si>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</si>
  <si>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</si>
  <si>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</si>
  <si>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</si>
  <si>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</si>
  <si>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</si>
  <si>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</si>
  <si>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</si>
  <si>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............................</t>
  </si>
  <si>
    <t>Önkormányzatok sajátos felhalmozási és tőkebevételei</t>
  </si>
  <si>
    <t>Tárgyi eszközök, immateriális javak értékesítése</t>
  </si>
  <si>
    <t>Pénzügyi befektetések bevételei</t>
  </si>
  <si>
    <t>Előző évi pénzmaradvány igénybevétele</t>
  </si>
  <si>
    <t>Felújítás</t>
  </si>
  <si>
    <t>Pénzügyi befektetések kiadásai</t>
  </si>
  <si>
    <t>Támogatások, kiegészítések</t>
  </si>
  <si>
    <t>Intézményi beruházás</t>
  </si>
  <si>
    <t>3.1.</t>
  </si>
  <si>
    <t>3.2.</t>
  </si>
  <si>
    <t>3.3.</t>
  </si>
  <si>
    <t>4.1.</t>
  </si>
  <si>
    <t>4.2.</t>
  </si>
  <si>
    <t>4.3.</t>
  </si>
  <si>
    <t>5.1.</t>
  </si>
  <si>
    <t>5.2.</t>
  </si>
  <si>
    <t>1.1.</t>
  </si>
  <si>
    <t>1.2.</t>
  </si>
  <si>
    <t>1.3.</t>
  </si>
  <si>
    <t>1.4.</t>
  </si>
  <si>
    <t>1.6.</t>
  </si>
  <si>
    <t>2.1.</t>
  </si>
  <si>
    <t>2.2.</t>
  </si>
  <si>
    <t>2.3.</t>
  </si>
  <si>
    <t>2.4.</t>
  </si>
  <si>
    <t>Támogatásértékű működési kiadás</t>
  </si>
  <si>
    <t>Felhalmozási célú pénzeszközátadás államháztartáson kívülre</t>
  </si>
  <si>
    <t>Támogatásértékű felhalmozási kiadás</t>
  </si>
  <si>
    <t>Egyéb saját bevétel</t>
  </si>
  <si>
    <t>Hozam- és kamatbevételek</t>
  </si>
  <si>
    <t>Támogatásértékű bevételek</t>
  </si>
  <si>
    <t>Működési célú pénzeszközátadás államháztartáson kívülre</t>
  </si>
  <si>
    <t>Kamatkiadások</t>
  </si>
  <si>
    <t>4.4.</t>
  </si>
  <si>
    <t>Működési célú pénzmaradvány átadás</t>
  </si>
  <si>
    <t>Felhalmozási célú pénzmaradvány átadás</t>
  </si>
  <si>
    <t>Egyéb</t>
  </si>
  <si>
    <t>Dologi  kiadások</t>
  </si>
  <si>
    <t>II. Felhalmozási és tőke jellegű kiadások (2.1+…+2.4)</t>
  </si>
  <si>
    <t>III. Tartalékok (3.1+3.2)</t>
  </si>
  <si>
    <t>IV. Egyéb kiadások</t>
  </si>
  <si>
    <t xml:space="preserve">Támogatásértékű működési bevételek </t>
  </si>
  <si>
    <t xml:space="preserve">Támogatásértékű felhalmozási bevételek </t>
  </si>
  <si>
    <t>Működési célú pénzeszköz átvétel államháztartáson kívülről</t>
  </si>
  <si>
    <t>Felhalmozási célú pénzeszk. átvétel államháztartáson kívülről</t>
  </si>
  <si>
    <t xml:space="preserve">I. Önkormányzat működési bevételei </t>
  </si>
  <si>
    <t>II. Támogatások, kiegészítések (2.1+…+2.3)</t>
  </si>
  <si>
    <t>III. Felhalmozási és tőkejellegű bevételek (3.1+…+3.3)</t>
  </si>
  <si>
    <t>Átvett pénzeszközök államháztartáson kívülről</t>
  </si>
  <si>
    <t>IV. Véglegesen átvett pénzeszközök (4.1+...+4.4)</t>
  </si>
  <si>
    <t>Összesen (1+4+7+9+11)</t>
  </si>
  <si>
    <t>Beruházás feladatonként</t>
  </si>
  <si>
    <t>Felújítás célonként</t>
  </si>
  <si>
    <t>1.5.</t>
  </si>
  <si>
    <t>01</t>
  </si>
  <si>
    <t>V. Támogatási kölcsön visszatérítése, igénybevétele (5.1+5.2)</t>
  </si>
  <si>
    <t>Működési célú kölcsön visszatérítése, igénybevétele</t>
  </si>
  <si>
    <t>Felhalmozási célú kölcsön visszatérítése, igénybevétele</t>
  </si>
  <si>
    <t>KÖLTSÉGVETÉSI BEVÉTELEK ÖSSZESEN: (1+2+3+4+5)</t>
  </si>
  <si>
    <t>VI. Előző évi várható pénzmaradvány igénybevétele</t>
  </si>
  <si>
    <t xml:space="preserve">8. </t>
  </si>
  <si>
    <t>VII. Finanszírozási célú műveletek bevételei</t>
  </si>
  <si>
    <t>I. Működési célú kiadások (1.1+…+1.6)</t>
  </si>
  <si>
    <t>Felújítás (áfával)</t>
  </si>
  <si>
    <t>KÖLTSÉGVETÉSI KIADÁSOK ÖSSZESEN: (1+2+3+4)</t>
  </si>
  <si>
    <t>V. Finanszírozási célú műveletek kiadásai</t>
  </si>
  <si>
    <t>Működési célú kölcsön visszatér., igényb.</t>
  </si>
  <si>
    <t>…stb.</t>
  </si>
  <si>
    <t>Költségvetési bevételek összesen:</t>
  </si>
  <si>
    <t>Költségvetési kiadások összesen:</t>
  </si>
  <si>
    <t>Előző évi műk. célú pénzm. igénybev.</t>
  </si>
  <si>
    <t>Függő, átfutó, kiegyenlítő kiadások</t>
  </si>
  <si>
    <t xml:space="preserve">Finanszírozási kiadások </t>
  </si>
  <si>
    <t>Függő, átfutó, kiegyenlítő bevételek</t>
  </si>
  <si>
    <t>Véglegesen átvett pénzeszközök</t>
  </si>
  <si>
    <t>Költségvetési többlet:</t>
  </si>
  <si>
    <t>Költségvetési hiány:</t>
  </si>
  <si>
    <t>Állami támogatás, hozzájárulás</t>
  </si>
  <si>
    <t>Helyi önkormányzati támogatás</t>
  </si>
  <si>
    <t>Egyéb működési célú kiadások</t>
  </si>
  <si>
    <t>Intézményi beruházási kiadások</t>
  </si>
  <si>
    <t xml:space="preserve">Finanszírozási célú bevételek </t>
  </si>
  <si>
    <t>Egyéb bevételek</t>
  </si>
  <si>
    <t>Stb.</t>
  </si>
  <si>
    <t>2014.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</si>
  <si>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</si>
  <si>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</si>
  <si>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</si>
  <si>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</si>
  <si>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</si>
  <si>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</si>
  <si>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</si>
  <si>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</si>
  <si>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</si>
  <si>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</si>
  <si>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</si>
  <si>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</si>
  <si>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</si>
  <si>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</si>
  <si>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</si>
  <si>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</si>
  <si>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----------------------------</t>
  </si>
  <si>
    <t>Száma</t>
  </si>
  <si>
    <t>1.7.</t>
  </si>
  <si>
    <t>1.8.</t>
  </si>
  <si>
    <t>Előző évi vállalkozási maradvány igénybevétele</t>
  </si>
  <si>
    <t>2.5.</t>
  </si>
  <si>
    <t>Éves engedélyezett létszám előirányzat (fő)</t>
  </si>
  <si>
    <t>Közfoglalkoztatottak létszáma (fő)</t>
  </si>
  <si>
    <t>---------------------------------</t>
  </si>
  <si>
    <t>Kiemelt
előirány-zat</t>
  </si>
  <si>
    <t>Előirányzat-
csoport</t>
  </si>
  <si>
    <t>Intézményi működési bevételek (1.1.+…+1.4.)</t>
  </si>
  <si>
    <t>Ellátottak térítési díja</t>
  </si>
  <si>
    <t>Általános forgalmi adó bevételek, visszatérülések</t>
  </si>
  <si>
    <t>Támogatások, kiegészítések (2.1.+…+2.3.)</t>
  </si>
  <si>
    <t>Normatív hozzájárulás</t>
  </si>
  <si>
    <t>Egyéb állami hozzájárulás</t>
  </si>
  <si>
    <t>Támogatásértékű bevételek (4.1.+4.2.)</t>
  </si>
  <si>
    <t>Működési célú támogatásértékű bevétel</t>
  </si>
  <si>
    <t>Felhalmozási célú támogatásértékű bevétel</t>
  </si>
  <si>
    <t>KÖLTSÉGVETÉSI BEVÉTELEK ÖSSZESEN (1+…+4)</t>
  </si>
  <si>
    <t>Előző évek pénzmaradv., vállalkozási maradvány. (5.1.+5.2.)</t>
  </si>
  <si>
    <r>
      <t xml:space="preserve">Működési célú kiadások </t>
    </r>
    <r>
      <rPr>
        <sz val="8"/>
        <rFont val="Times New Roman CE"/>
        <family val="0"/>
      </rPr>
      <t>(1.1+…+1.8.)</t>
    </r>
  </si>
  <si>
    <r>
      <t xml:space="preserve">Felhalmozási célú kiadások </t>
    </r>
    <r>
      <rPr>
        <sz val="8"/>
        <rFont val="Times New Roman CE"/>
        <family val="0"/>
      </rPr>
      <t>(2.1+…+2.6)</t>
    </r>
  </si>
  <si>
    <t>2.6.</t>
  </si>
  <si>
    <t xml:space="preserve">Felújítás </t>
  </si>
  <si>
    <t>Költségvetési szervek támogatása</t>
  </si>
  <si>
    <t>KÖLTSÉGVETÉSI KIADÁSOK ÖSSZESEN</t>
  </si>
  <si>
    <t>………………………..Nemzetiségi Önkormányzati Költségvetési Szerv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</si>
  <si>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</si>
  <si>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</si>
  <si>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</si>
  <si>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</si>
  <si>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</si>
  <si>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</si>
  <si>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</si>
  <si>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</si>
  <si>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</si>
  <si>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</si>
  <si>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</si>
  <si>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</si>
  <si>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Kiadások összesen:</t>
  </si>
  <si>
    <t>Eredeti előirányzat</t>
  </si>
  <si>
    <t>Módosított előirányzat</t>
  </si>
  <si>
    <t>Teljesítés</t>
  </si>
  <si>
    <t>VIII. Függő, átfutó, kiegyenlítő bevételek</t>
  </si>
  <si>
    <t>Költségvetési bevételek+Maradvány+Finanszírozási bevételek (6+7+8)</t>
  </si>
  <si>
    <t>BEVÉTELEK ÖSSZESEN: (9+10)</t>
  </si>
  <si>
    <t>Költségvetési kiadások + Finanszírozási kiadások (5+6)</t>
  </si>
  <si>
    <t>Függő, átfutó, kiegyenlítő kiadások:</t>
  </si>
  <si>
    <t>KIADÁSOK ÖSSZESEN: (7+8)</t>
  </si>
  <si>
    <t>Függő, átfutó, kiegyenlítő bevételek:</t>
  </si>
  <si>
    <t>Tárgyévi hiány:</t>
  </si>
  <si>
    <t>Tárgyévi többlet:</t>
  </si>
  <si>
    <t>7=(4+6)</t>
  </si>
  <si>
    <t>Felújítási kiadások 
előirányzatainak és felhasználásának alakulása célonként</t>
  </si>
  <si>
    <t>Támogatási szerződés szerinti bevételek, kiadások</t>
  </si>
  <si>
    <t>Eredeti</t>
  </si>
  <si>
    <t>Módosított</t>
  </si>
  <si>
    <t>Évenkénti üteme</t>
  </si>
  <si>
    <t>Összes bevétel,
kiadás</t>
  </si>
  <si>
    <t>12=(10+11)</t>
  </si>
  <si>
    <t>13=(12/3)</t>
  </si>
  <si>
    <t>* Amennyiben több projekt megvalósítása történi egy időben akkor azokat külön-külön, projektenként be kell mutatni!</t>
  </si>
  <si>
    <t>Kötelezettség
jogcíme</t>
  </si>
  <si>
    <t>Kötelezettség- 
vállalás 
éve</t>
  </si>
  <si>
    <t>Kötelezettségek a következő években</t>
  </si>
  <si>
    <t>2015.</t>
  </si>
  <si>
    <t>10=(6+…+9)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</si>
  <si>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</si>
  <si>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</si>
  <si>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</si>
  <si>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</si>
  <si>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</si>
  <si>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</si>
  <si>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előirányzat</t>
  </si>
  <si>
    <t>Költségvetési szerv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</si>
  <si>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</si>
  <si>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</si>
  <si>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</si>
  <si>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</si>
  <si>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</si>
  <si>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</si>
  <si>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</si>
  <si>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25.</t>
  </si>
  <si>
    <t>26.</t>
  </si>
  <si>
    <t>27.</t>
  </si>
  <si>
    <t>28.</t>
  </si>
  <si>
    <t>29.</t>
  </si>
  <si>
    <t>30.</t>
  </si>
  <si>
    <t>31.</t>
  </si>
  <si>
    <t xml:space="preserve">2013. évi </t>
  </si>
  <si>
    <t>2012. évi
tény</t>
  </si>
  <si>
    <t>2013. évi
mód. ei.</t>
  </si>
  <si>
    <t>2013. évi
teljesítés</t>
  </si>
  <si>
    <t>Felhasználás
2012. dec.31-ig</t>
  </si>
  <si>
    <t>2013. évi módosított ei.</t>
  </si>
  <si>
    <t xml:space="preserve">
2013. évi 
teljesítés
</t>
  </si>
  <si>
    <t xml:space="preserve">Összes teljesítés 2013. dec. 31-ig
</t>
  </si>
  <si>
    <t>2013. előtt</t>
  </si>
  <si>
    <t>2013. évi</t>
  </si>
  <si>
    <t>2013.után</t>
  </si>
  <si>
    <t>Teljesítés %-a 
2013. dec. 31-ig</t>
  </si>
  <si>
    <t>Társuláson kívüli EU-s projekthez történő hozzájárulás 2013. évi előirányzata és teljesítése</t>
  </si>
  <si>
    <t>5. melléklet a ……/2014. (….) önkormányzati határozathoz</t>
  </si>
  <si>
    <t>6.1. melléklet a ……/2014. (….) önkormányzati határozathoz</t>
  </si>
  <si>
    <t>2012. évi tény</t>
  </si>
  <si>
    <t>2013. előtti teljesítés</t>
  </si>
  <si>
    <t>2013.
 dec. 31-ig
teljesített</t>
  </si>
  <si>
    <t>2016.</t>
  </si>
  <si>
    <t>2016. 
után</t>
  </si>
  <si>
    <t>3. tájékoztató tábla a ....../2014. (......) önkormányzati határozathoz</t>
  </si>
  <si>
    <r>
      <t>Pénzkészlet 2013. január 1-jén
e</t>
    </r>
    <r>
      <rPr>
        <i/>
        <sz val="10"/>
        <rFont val="Times New Roman CE"/>
        <family val="0"/>
      </rPr>
      <t>bből:</t>
    </r>
  </si>
  <si>
    <r>
      <t>Záró pénzkészlet 2013. december 31-én
e</t>
    </r>
    <r>
      <rPr>
        <i/>
        <sz val="10"/>
        <rFont val="Times New Roman CE"/>
        <family val="0"/>
      </rPr>
      <t>bből:</t>
    </r>
  </si>
  <si>
    <t xml:space="preserve">Költségvetési bevételek+Maradvány+ Finanszírozási bevételek: </t>
  </si>
  <si>
    <t xml:space="preserve">BEVÉTELEK ÖSSZESEN </t>
  </si>
  <si>
    <t>KIADÁSOK ÖSSZESEN</t>
  </si>
  <si>
    <t xml:space="preserve">Költségvetési kiadások + Finanszírozási kiadások: </t>
  </si>
  <si>
    <t>Laptop vásárlás</t>
  </si>
  <si>
    <t>Német Nemzetiségi Önkormányzat Pula</t>
  </si>
  <si>
    <t>Helyi Nemzetiségi Önkormányzatok igazgatási tevékenysége</t>
  </si>
  <si>
    <t xml:space="preserve">Német Nemzetiségi Önkormányzat Pula
2013. ÉVI ZÁRSZÁMADÁSÁNAK PÉNZÜGYI MÉRLEGE
</t>
  </si>
  <si>
    <t>I. Működési célú bevételek és kiadások mérlege
Német Nemzetiségi Önkormányzat Pula</t>
  </si>
  <si>
    <t>II. Felhalmozási célú bevételek és kiadások mérlege
Német nemzetiségi Önkormányzat Pula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</si>
</sst>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\ _F_t_-;\-* #,##0\ _F_t_-;_-* &quot;-&quot;??\ _F_t_-;_-@_-"/>
    <numFmt numFmtId="174" formatCode="#,###__"/>
  </numFmts>
  <fonts count="6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10"/>
      <name val="Wingdings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2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0" fillId="0" borderId="0" xfId="62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0" xfId="62" applyFont="1" applyFill="1" applyProtection="1">
      <alignment/>
      <protection/>
    </xf>
    <xf numFmtId="164" fontId="6" fillId="0" borderId="10" xfId="62" applyNumberFormat="1" applyFont="1" applyFill="1" applyBorder="1" applyAlignment="1" applyProtection="1">
      <alignment horizontal="centerContinuous" vertical="center"/>
      <protection/>
    </xf>
    <xf numFmtId="0" fontId="13" fillId="0" borderId="11" xfId="62" applyFont="1" applyFill="1" applyBorder="1" applyAlignment="1" applyProtection="1">
      <alignment horizontal="left" vertical="center" wrapText="1" indent="1"/>
      <protection/>
    </xf>
    <xf numFmtId="0" fontId="13" fillId="0" borderId="12" xfId="62" applyFont="1" applyFill="1" applyBorder="1" applyAlignment="1" applyProtection="1">
      <alignment horizontal="left" vertical="center" wrapText="1" indent="1"/>
      <protection/>
    </xf>
    <xf numFmtId="0" fontId="13" fillId="0" borderId="0" xfId="62" applyFont="1" applyFill="1" applyAlignment="1" applyProtection="1">
      <alignment horizontal="left" indent="1"/>
      <protection/>
    </xf>
    <xf numFmtId="0" fontId="13" fillId="0" borderId="13" xfId="62" applyFont="1" applyFill="1" applyBorder="1" applyAlignment="1" applyProtection="1">
      <alignment horizontal="left" vertical="center" wrapText="1" indent="1"/>
      <protection/>
    </xf>
    <xf numFmtId="0" fontId="13" fillId="0" borderId="14" xfId="62" applyFont="1" applyFill="1" applyBorder="1" applyAlignment="1" applyProtection="1">
      <alignment horizontal="left" vertical="center" wrapText="1" indent="1"/>
      <protection/>
    </xf>
    <xf numFmtId="49" fontId="13" fillId="0" borderId="15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6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2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2" applyNumberFormat="1" applyFont="1" applyFill="1" applyBorder="1" applyAlignment="1" applyProtection="1">
      <alignment horizontal="left" vertical="center" wrapText="1" indent="1"/>
      <protection/>
    </xf>
    <xf numFmtId="0" fontId="12" fillId="0" borderId="21" xfId="62" applyFont="1" applyFill="1" applyBorder="1" applyAlignment="1" applyProtection="1">
      <alignment horizontal="left" vertical="center" wrapText="1" indent="1"/>
      <protection/>
    </xf>
    <xf numFmtId="0" fontId="12" fillId="0" borderId="22" xfId="62" applyFont="1" applyFill="1" applyBorder="1" applyAlignment="1" applyProtection="1">
      <alignment horizontal="left" vertical="center" wrapText="1" indent="1"/>
      <protection/>
    </xf>
    <xf numFmtId="0" fontId="13" fillId="0" borderId="11" xfId="62" applyFont="1" applyFill="1" applyBorder="1" applyAlignment="1" applyProtection="1">
      <alignment horizontal="left" inden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49" fontId="12" fillId="0" borderId="21" xfId="62" applyNumberFormat="1" applyFont="1" applyFill="1" applyBorder="1" applyAlignment="1" applyProtection="1">
      <alignment horizontal="left" vertical="center" wrapText="1" indent="1"/>
      <protection/>
    </xf>
    <xf numFmtId="0" fontId="12" fillId="0" borderId="27" xfId="62" applyFont="1" applyFill="1" applyBorder="1" applyAlignment="1" applyProtection="1">
      <alignment vertical="center" wrapText="1"/>
      <protection/>
    </xf>
    <xf numFmtId="0" fontId="12" fillId="0" borderId="28" xfId="62" applyFont="1" applyFill="1" applyBorder="1" applyAlignment="1" applyProtection="1">
      <alignment vertical="center" wrapText="1"/>
      <protection/>
    </xf>
    <xf numFmtId="0" fontId="7" fillId="0" borderId="27" xfId="62" applyFont="1" applyFill="1" applyBorder="1" applyAlignment="1" applyProtection="1">
      <alignment vertical="center" wrapText="1"/>
      <protection/>
    </xf>
    <xf numFmtId="0" fontId="12" fillId="0" borderId="21" xfId="62" applyFont="1" applyFill="1" applyBorder="1" applyAlignment="1" applyProtection="1">
      <alignment horizontal="center" vertical="center" wrapText="1"/>
      <protection/>
    </xf>
    <xf numFmtId="0" fontId="12" fillId="0" borderId="27" xfId="62" applyFont="1" applyFill="1" applyBorder="1" applyAlignment="1" applyProtection="1">
      <alignment horizontal="center" vertical="center" wrapText="1"/>
      <protection/>
    </xf>
    <xf numFmtId="0" fontId="12" fillId="0" borderId="29" xfId="62" applyFont="1" applyFill="1" applyBorder="1" applyAlignment="1" applyProtection="1">
      <alignment horizontal="center" vertical="center" wrapText="1"/>
      <protection/>
    </xf>
    <xf numFmtId="0" fontId="13" fillId="0" borderId="12" xfId="62" applyFont="1" applyFill="1" applyBorder="1" applyAlignment="1" applyProtection="1">
      <alignment horizontal="left" vertical="center" wrapText="1" indent="1"/>
      <protection/>
    </xf>
    <xf numFmtId="0" fontId="13" fillId="0" borderId="11" xfId="62" applyFont="1" applyFill="1" applyBorder="1" applyAlignment="1" applyProtection="1">
      <alignment horizontal="left" vertical="center" wrapText="1" indent="1"/>
      <protection/>
    </xf>
    <xf numFmtId="0" fontId="13" fillId="0" borderId="30" xfId="62" applyFont="1" applyFill="1" applyBorder="1" applyAlignment="1" applyProtection="1">
      <alignment horizontal="left" vertical="center" wrapText="1" indent="1"/>
      <protection/>
    </xf>
    <xf numFmtId="0" fontId="12" fillId="0" borderId="28" xfId="62" applyFont="1" applyFill="1" applyBorder="1" applyAlignment="1" applyProtection="1">
      <alignment horizontal="left" vertical="center" wrapText="1"/>
      <protection/>
    </xf>
    <xf numFmtId="0" fontId="12" fillId="0" borderId="27" xfId="62" applyFont="1" applyFill="1" applyBorder="1" applyAlignment="1" applyProtection="1">
      <alignment horizontal="left" vertical="center" wrapText="1"/>
      <protection/>
    </xf>
    <xf numFmtId="0" fontId="14" fillId="0" borderId="27" xfId="62" applyFont="1" applyFill="1" applyBorder="1" applyAlignment="1" applyProtection="1">
      <alignment horizontal="left" vertical="center" wrapText="1"/>
      <protection/>
    </xf>
    <xf numFmtId="164" fontId="6" fillId="0" borderId="0" xfId="62" applyNumberFormat="1" applyFont="1" applyFill="1" applyBorder="1" applyAlignment="1" applyProtection="1">
      <alignment horizontal="centerContinuous" vertical="center"/>
      <protection/>
    </xf>
    <xf numFmtId="0" fontId="2" fillId="0" borderId="0" xfId="62" applyFill="1">
      <alignment/>
      <protection/>
    </xf>
    <xf numFmtId="0" fontId="13" fillId="0" borderId="0" xfId="62" applyFont="1" applyFill="1">
      <alignment/>
      <protection/>
    </xf>
    <xf numFmtId="164" fontId="12" fillId="0" borderId="27" xfId="62" applyNumberFormat="1" applyFont="1" applyFill="1" applyBorder="1" applyAlignment="1" applyProtection="1">
      <alignment horizontal="right" vertical="center" wrapText="1"/>
      <protection/>
    </xf>
    <xf numFmtId="164" fontId="14" fillId="0" borderId="27" xfId="62" applyNumberFormat="1" applyFont="1" applyFill="1" applyBorder="1" applyAlignment="1" applyProtection="1">
      <alignment horizontal="right" vertical="center" wrapText="1"/>
      <protection/>
    </xf>
    <xf numFmtId="164" fontId="12" fillId="0" borderId="28" xfId="62" applyNumberFormat="1" applyFont="1" applyFill="1" applyBorder="1" applyAlignment="1" applyProtection="1">
      <alignment vertical="center" wrapText="1"/>
      <protection/>
    </xf>
    <xf numFmtId="164" fontId="12" fillId="0" borderId="27" xfId="62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164" fontId="12" fillId="33" borderId="27" xfId="0" applyNumberFormat="1" applyFont="1" applyFill="1" applyBorder="1" applyAlignment="1" applyProtection="1">
      <alignment vertical="center" wrapText="1"/>
      <protection/>
    </xf>
    <xf numFmtId="164" fontId="13" fillId="0" borderId="35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15" fillId="0" borderId="36" xfId="0" applyFont="1" applyBorder="1" applyAlignment="1" applyProtection="1">
      <alignment horizontal="left" wrapText="1" indent="1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49" fontId="7" fillId="0" borderId="37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vertical="center"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left" vertical="center" wrapText="1" indent="1"/>
      <protection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Fill="1" applyAlignment="1">
      <alignment vertical="center" wrapText="1"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49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27" xfId="62" applyFont="1" applyFill="1" applyBorder="1" applyAlignment="1" applyProtection="1">
      <alignment horizontal="left" vertical="center" wrapText="1" indent="1"/>
      <protection/>
    </xf>
    <xf numFmtId="49" fontId="12" fillId="0" borderId="27" xfId="62" applyNumberFormat="1" applyFont="1" applyFill="1" applyBorder="1" applyAlignment="1" applyProtection="1">
      <alignment horizontal="left" vertical="center" wrapText="1" indent="1"/>
      <protection/>
    </xf>
    <xf numFmtId="164" fontId="14" fillId="0" borderId="41" xfId="0" applyNumberFormat="1" applyFont="1" applyFill="1" applyBorder="1" applyAlignment="1" applyProtection="1">
      <alignment vertical="center" wrapText="1"/>
      <protection/>
    </xf>
    <xf numFmtId="49" fontId="13" fillId="0" borderId="13" xfId="62" applyNumberFormat="1" applyFont="1" applyFill="1" applyBorder="1" applyAlignment="1" applyProtection="1">
      <alignment horizontal="left" vertical="center" wrapText="1" indent="1"/>
      <protection/>
    </xf>
    <xf numFmtId="0" fontId="13" fillId="0" borderId="13" xfId="62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49" fontId="13" fillId="0" borderId="42" xfId="62" applyNumberFormat="1" applyFont="1" applyFill="1" applyBorder="1" applyAlignment="1" applyProtection="1">
      <alignment horizontal="left" vertical="center" wrapText="1" indent="1"/>
      <protection/>
    </xf>
    <xf numFmtId="0" fontId="13" fillId="0" borderId="33" xfId="62" applyFont="1" applyFill="1" applyBorder="1" applyAlignment="1" applyProtection="1">
      <alignment horizontal="left" vertical="center" wrapText="1" inden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center" wrapText="1"/>
      <protection/>
    </xf>
    <xf numFmtId="0" fontId="21" fillId="0" borderId="43" xfId="0" applyFont="1" applyBorder="1" applyAlignment="1" applyProtection="1">
      <alignment horizontal="center" wrapText="1"/>
      <protection/>
    </xf>
    <xf numFmtId="0" fontId="22" fillId="0" borderId="43" xfId="0" applyFont="1" applyBorder="1" applyAlignment="1" applyProtection="1">
      <alignment horizontal="left" wrapText="1" inden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62" applyFont="1" applyFill="1" applyBorder="1" applyAlignment="1" applyProtection="1">
      <alignment horizontal="left" vertical="center" wrapText="1" indent="1"/>
      <protection/>
    </xf>
    <xf numFmtId="0" fontId="8" fillId="0" borderId="0" xfId="0" applyFont="1" applyFill="1" applyAlignment="1">
      <alignment vertical="center" wrapText="1"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49" fontId="13" fillId="0" borderId="12" xfId="62" applyNumberFormat="1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49" fontId="13" fillId="0" borderId="11" xfId="62" applyNumberFormat="1" applyFont="1" applyFill="1" applyBorder="1" applyAlignment="1" applyProtection="1">
      <alignment horizontal="left" vertical="center" wrapText="1" inden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vertical="center" wrapText="1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49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62" applyFont="1" applyFill="1" applyBorder="1" applyAlignment="1" applyProtection="1">
      <alignment horizontal="left" vertical="center" wrapText="1" indent="1"/>
      <protection/>
    </xf>
    <xf numFmtId="164" fontId="17" fillId="0" borderId="0" xfId="0" applyNumberFormat="1" applyFont="1" applyFill="1" applyAlignment="1" applyProtection="1">
      <alignment vertical="center" wrapText="1"/>
      <protection/>
    </xf>
    <xf numFmtId="0" fontId="18" fillId="0" borderId="0" xfId="0" applyFont="1" applyAlignment="1" applyProtection="1">
      <alignment horizontal="right" vertical="top"/>
      <protection/>
    </xf>
    <xf numFmtId="0" fontId="0" fillId="0" borderId="0" xfId="0" applyFill="1" applyAlignment="1" applyProtection="1">
      <alignment vertical="center" wrapText="1"/>
      <protection locked="0"/>
    </xf>
    <xf numFmtId="0" fontId="12" fillId="0" borderId="46" xfId="62" applyFont="1" applyFill="1" applyBorder="1" applyAlignment="1" applyProtection="1">
      <alignment horizontal="center" vertical="center" wrapText="1"/>
      <protection/>
    </xf>
    <xf numFmtId="164" fontId="12" fillId="0" borderId="47" xfId="62" applyNumberFormat="1" applyFont="1" applyFill="1" applyBorder="1" applyAlignment="1" applyProtection="1">
      <alignment vertical="center" wrapText="1"/>
      <protection/>
    </xf>
    <xf numFmtId="164" fontId="12" fillId="0" borderId="41" xfId="62" applyNumberFormat="1" applyFont="1" applyFill="1" applyBorder="1" applyAlignment="1" applyProtection="1">
      <alignment vertical="center" wrapText="1"/>
      <protection/>
    </xf>
    <xf numFmtId="164" fontId="13" fillId="0" borderId="48" xfId="62" applyNumberFormat="1" applyFont="1" applyFill="1" applyBorder="1" applyAlignment="1" applyProtection="1">
      <alignment vertical="center" wrapText="1"/>
      <protection locked="0"/>
    </xf>
    <xf numFmtId="164" fontId="13" fillId="0" borderId="49" xfId="62" applyNumberFormat="1" applyFont="1" applyFill="1" applyBorder="1" applyAlignment="1" applyProtection="1">
      <alignment vertical="center" wrapText="1"/>
      <protection locked="0"/>
    </xf>
    <xf numFmtId="164" fontId="13" fillId="0" borderId="40" xfId="62" applyNumberFormat="1" applyFont="1" applyFill="1" applyBorder="1" applyAlignment="1" applyProtection="1">
      <alignment vertical="center" wrapText="1"/>
      <protection locked="0"/>
    </xf>
    <xf numFmtId="164" fontId="13" fillId="0" borderId="50" xfId="62" applyNumberFormat="1" applyFont="1" applyFill="1" applyBorder="1" applyAlignment="1" applyProtection="1">
      <alignment vertical="center" wrapText="1"/>
      <protection locked="0"/>
    </xf>
    <xf numFmtId="164" fontId="12" fillId="0" borderId="41" xfId="62" applyNumberFormat="1" applyFont="1" applyFill="1" applyBorder="1" applyAlignment="1" applyProtection="1">
      <alignment vertical="center" wrapText="1"/>
      <protection locked="0"/>
    </xf>
    <xf numFmtId="164" fontId="12" fillId="0" borderId="41" xfId="62" applyNumberFormat="1" applyFont="1" applyFill="1" applyBorder="1" applyAlignment="1" applyProtection="1">
      <alignment horizontal="right" vertical="center" wrapText="1"/>
      <protection/>
    </xf>
    <xf numFmtId="164" fontId="14" fillId="0" borderId="41" xfId="62" applyNumberFormat="1" applyFont="1" applyFill="1" applyBorder="1" applyAlignment="1" applyProtection="1">
      <alignment horizontal="right" vertical="center" wrapText="1"/>
      <protection/>
    </xf>
    <xf numFmtId="164" fontId="12" fillId="0" borderId="47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50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49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51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40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49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51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48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52" xfId="62" applyNumberFormat="1" applyFont="1" applyFill="1" applyBorder="1" applyAlignment="1" applyProtection="1">
      <alignment horizontal="right" vertical="center" wrapText="1"/>
      <protection locked="0"/>
    </xf>
    <xf numFmtId="164" fontId="12" fillId="0" borderId="41" xfId="62" applyNumberFormat="1" applyFont="1" applyFill="1" applyBorder="1" applyAlignment="1" applyProtection="1">
      <alignment horizontal="right" vertical="center" wrapText="1"/>
      <protection locked="0"/>
    </xf>
    <xf numFmtId="164" fontId="12" fillId="0" borderId="28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12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30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26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30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42" xfId="62" applyNumberFormat="1" applyFont="1" applyFill="1" applyBorder="1" applyAlignment="1" applyProtection="1">
      <alignment horizontal="right" vertical="center" wrapText="1"/>
      <protection locked="0"/>
    </xf>
    <xf numFmtId="164" fontId="12" fillId="0" borderId="27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62" applyNumberFormat="1" applyFont="1" applyFill="1" applyBorder="1" applyAlignment="1" applyProtection="1">
      <alignment vertical="center" wrapText="1"/>
      <protection locked="0"/>
    </xf>
    <xf numFmtId="164" fontId="13" fillId="0" borderId="11" xfId="62" applyNumberFormat="1" applyFont="1" applyFill="1" applyBorder="1" applyAlignment="1" applyProtection="1">
      <alignment vertical="center" wrapText="1"/>
      <protection locked="0"/>
    </xf>
    <xf numFmtId="164" fontId="13" fillId="0" borderId="26" xfId="62" applyNumberFormat="1" applyFont="1" applyFill="1" applyBorder="1" applyAlignment="1" applyProtection="1">
      <alignment vertical="center" wrapText="1"/>
      <protection locked="0"/>
    </xf>
    <xf numFmtId="164" fontId="13" fillId="0" borderId="12" xfId="62" applyNumberFormat="1" applyFont="1" applyFill="1" applyBorder="1" applyAlignment="1" applyProtection="1">
      <alignment vertical="center" wrapText="1"/>
      <protection locked="0"/>
    </xf>
    <xf numFmtId="164" fontId="12" fillId="0" borderId="27" xfId="62" applyNumberFormat="1" applyFont="1" applyFill="1" applyBorder="1" applyAlignment="1" applyProtection="1">
      <alignment vertical="center" wrapText="1"/>
      <protection locked="0"/>
    </xf>
    <xf numFmtId="0" fontId="7" fillId="0" borderId="42" xfId="62" applyFont="1" applyFill="1" applyBorder="1" applyAlignment="1" applyProtection="1">
      <alignment horizontal="center" vertical="center" wrapText="1"/>
      <protection/>
    </xf>
    <xf numFmtId="0" fontId="7" fillId="0" borderId="53" xfId="62" applyFont="1" applyFill="1" applyBorder="1" applyAlignment="1" applyProtection="1">
      <alignment horizontal="center" vertical="center" wrapText="1"/>
      <protection/>
    </xf>
    <xf numFmtId="0" fontId="7" fillId="0" borderId="54" xfId="62" applyFont="1" applyFill="1" applyBorder="1" applyAlignment="1" applyProtection="1">
      <alignment horizontal="center" vertical="center" wrapText="1"/>
      <protection/>
    </xf>
    <xf numFmtId="0" fontId="7" fillId="0" borderId="55" xfId="62" applyFont="1" applyFill="1" applyBorder="1" applyAlignment="1" applyProtection="1">
      <alignment horizontal="center" vertical="center" wrapText="1"/>
      <protection/>
    </xf>
    <xf numFmtId="0" fontId="7" fillId="0" borderId="34" xfId="62" applyFont="1" applyFill="1" applyBorder="1" applyAlignment="1" applyProtection="1">
      <alignment horizontal="center" vertical="center" wrapText="1"/>
      <protection/>
    </xf>
    <xf numFmtId="49" fontId="12" fillId="0" borderId="22" xfId="62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62" applyNumberFormat="1" applyFont="1" applyFill="1" applyBorder="1" applyAlignment="1" applyProtection="1">
      <alignment horizontal="right" vertical="center" wrapText="1"/>
      <protection locked="0"/>
    </xf>
    <xf numFmtId="164" fontId="13" fillId="0" borderId="47" xfId="62" applyNumberFormat="1" applyFont="1" applyFill="1" applyBorder="1" applyAlignment="1" applyProtection="1">
      <alignment horizontal="right" vertical="center" wrapText="1"/>
      <protection locked="0"/>
    </xf>
    <xf numFmtId="0" fontId="7" fillId="0" borderId="28" xfId="62" applyFont="1" applyFill="1" applyBorder="1" applyAlignment="1" applyProtection="1">
      <alignment horizontal="left" vertical="center" wrapText="1"/>
      <protection/>
    </xf>
    <xf numFmtId="164" fontId="12" fillId="0" borderId="28" xfId="62" applyNumberFormat="1" applyFont="1" applyFill="1" applyBorder="1" applyAlignment="1" applyProtection="1">
      <alignment horizontal="right" vertical="center" wrapText="1"/>
      <protection/>
    </xf>
    <xf numFmtId="0" fontId="12" fillId="0" borderId="32" xfId="62" applyFont="1" applyFill="1" applyBorder="1" applyAlignment="1" applyProtection="1">
      <alignment horizontal="left" vertical="center" wrapText="1" indent="1"/>
      <protection/>
    </xf>
    <xf numFmtId="0" fontId="7" fillId="0" borderId="33" xfId="62" applyFont="1" applyFill="1" applyBorder="1" applyAlignment="1" applyProtection="1">
      <alignment horizontal="left" vertical="center" wrapText="1"/>
      <protection/>
    </xf>
    <xf numFmtId="164" fontId="12" fillId="0" borderId="33" xfId="62" applyNumberFormat="1" applyFont="1" applyFill="1" applyBorder="1" applyAlignment="1" applyProtection="1">
      <alignment horizontal="right" vertical="center" wrapText="1"/>
      <protection/>
    </xf>
    <xf numFmtId="164" fontId="12" fillId="0" borderId="27" xfId="62" applyNumberFormat="1" applyFont="1" applyFill="1" applyBorder="1" applyAlignment="1" applyProtection="1">
      <alignment horizontal="right" vertical="center" wrapText="1"/>
      <protection locked="0"/>
    </xf>
    <xf numFmtId="164" fontId="12" fillId="0" borderId="47" xfId="62" applyNumberFormat="1" applyFont="1" applyFill="1" applyBorder="1" applyAlignment="1" applyProtection="1">
      <alignment horizontal="right" vertical="center" wrapText="1"/>
      <protection/>
    </xf>
    <xf numFmtId="164" fontId="12" fillId="0" borderId="41" xfId="62" applyNumberFormat="1" applyFont="1" applyFill="1" applyBorder="1" applyAlignment="1" applyProtection="1">
      <alignment horizontal="right" vertical="center" wrapText="1"/>
      <protection locked="0"/>
    </xf>
    <xf numFmtId="164" fontId="12" fillId="0" borderId="37" xfId="62" applyNumberFormat="1" applyFont="1" applyFill="1" applyBorder="1" applyAlignment="1" applyProtection="1">
      <alignment horizontal="right" vertical="center" wrapText="1"/>
      <protection/>
    </xf>
    <xf numFmtId="164" fontId="12" fillId="0" borderId="47" xfId="62" applyNumberFormat="1" applyFont="1" applyFill="1" applyBorder="1" applyAlignment="1" applyProtection="1">
      <alignment vertical="center" wrapText="1"/>
      <protection locked="0"/>
    </xf>
    <xf numFmtId="164" fontId="12" fillId="0" borderId="28" xfId="62" applyNumberFormat="1" applyFont="1" applyFill="1" applyBorder="1" applyAlignment="1" applyProtection="1">
      <alignment vertical="center" wrapText="1"/>
      <protection locked="0"/>
    </xf>
    <xf numFmtId="0" fontId="15" fillId="0" borderId="21" xfId="0" applyFont="1" applyBorder="1" applyAlignment="1" applyProtection="1">
      <alignment vertical="center" wrapText="1"/>
      <protection/>
    </xf>
    <xf numFmtId="164" fontId="7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3" xfId="0" applyNumberFormat="1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0" applyNumberFormat="1" applyFont="1" applyFill="1" applyAlignment="1" applyProtection="1">
      <alignment vertical="center" wrapText="1"/>
      <protection/>
    </xf>
    <xf numFmtId="164" fontId="7" fillId="0" borderId="21" xfId="0" applyNumberFormat="1" applyFont="1" applyFill="1" applyBorder="1" applyAlignment="1">
      <alignment horizontal="center" vertical="center" wrapText="1"/>
    </xf>
    <xf numFmtId="164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164" fontId="12" fillId="0" borderId="55" xfId="0" applyNumberFormat="1" applyFont="1" applyFill="1" applyBorder="1" applyAlignment="1" applyProtection="1">
      <alignment horizontal="center" vertical="center" wrapText="1"/>
      <protection/>
    </xf>
    <xf numFmtId="164" fontId="7" fillId="0" borderId="27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21" xfId="0" applyNumberFormat="1" applyFont="1" applyFill="1" applyBorder="1" applyAlignment="1">
      <alignment horizontal="left" vertical="center" wrapText="1"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164" fontId="7" fillId="0" borderId="46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vertical="center" wrapText="1"/>
    </xf>
    <xf numFmtId="164" fontId="12" fillId="0" borderId="36" xfId="0" applyNumberFormat="1" applyFont="1" applyFill="1" applyBorder="1" applyAlignment="1">
      <alignment horizontal="center" vertical="center"/>
    </xf>
    <xf numFmtId="164" fontId="12" fillId="0" borderId="36" xfId="0" applyNumberFormat="1" applyFont="1" applyFill="1" applyBorder="1" applyAlignment="1">
      <alignment horizontal="center" vertical="center" wrapText="1"/>
    </xf>
    <xf numFmtId="164" fontId="12" fillId="0" borderId="57" xfId="0" applyNumberFormat="1" applyFont="1" applyFill="1" applyBorder="1" applyAlignment="1">
      <alignment horizontal="center" vertical="center"/>
    </xf>
    <xf numFmtId="164" fontId="12" fillId="0" borderId="58" xfId="0" applyNumberFormat="1" applyFont="1" applyFill="1" applyBorder="1" applyAlignment="1">
      <alignment horizontal="center" vertical="center"/>
    </xf>
    <xf numFmtId="164" fontId="12" fillId="0" borderId="58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>
      <alignment horizontal="left" vertical="center"/>
    </xf>
    <xf numFmtId="3" fontId="13" fillId="0" borderId="60" xfId="0" applyNumberFormat="1" applyFont="1" applyFill="1" applyBorder="1" applyAlignment="1" applyProtection="1">
      <alignment horizontal="right" vertical="center"/>
      <protection locked="0"/>
    </xf>
    <xf numFmtId="3" fontId="13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6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1" xfId="0" applyNumberFormat="1" applyFont="1" applyFill="1" applyBorder="1" applyAlignment="1">
      <alignment horizontal="right" vertical="center" wrapText="1"/>
    </xf>
    <xf numFmtId="4" fontId="12" fillId="0" borderId="60" xfId="0" applyNumberFormat="1" applyFont="1" applyFill="1" applyBorder="1" applyAlignment="1">
      <alignment horizontal="right" vertical="center" wrapText="1"/>
    </xf>
    <xf numFmtId="49" fontId="16" fillId="0" borderId="62" xfId="0" applyNumberFormat="1" applyFont="1" applyFill="1" applyBorder="1" applyAlignment="1" quotePrefix="1">
      <alignment horizontal="left" vertical="center" indent="1"/>
    </xf>
    <xf numFmtId="3" fontId="16" fillId="0" borderId="63" xfId="0" applyNumberFormat="1" applyFont="1" applyFill="1" applyBorder="1" applyAlignment="1" applyProtection="1">
      <alignment horizontal="right" vertical="center"/>
      <protection locked="0"/>
    </xf>
    <xf numFmtId="3" fontId="16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3" xfId="0" applyNumberFormat="1" applyFont="1" applyFill="1" applyBorder="1" applyAlignment="1">
      <alignment horizontal="right" vertical="center" wrapText="1"/>
    </xf>
    <xf numFmtId="4" fontId="16" fillId="0" borderId="63" xfId="0" applyNumberFormat="1" applyFont="1" applyFill="1" applyBorder="1" applyAlignment="1" applyProtection="1">
      <alignment vertical="center" wrapText="1"/>
      <protection locked="0"/>
    </xf>
    <xf numFmtId="49" fontId="13" fillId="0" borderId="62" xfId="0" applyNumberFormat="1" applyFont="1" applyFill="1" applyBorder="1" applyAlignment="1">
      <alignment horizontal="left" vertical="center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63" xfId="0" applyNumberFormat="1" applyFont="1" applyFill="1" applyBorder="1" applyAlignment="1" applyProtection="1">
      <alignment vertical="center" wrapText="1"/>
      <protection locked="0"/>
    </xf>
    <xf numFmtId="3" fontId="12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3" xfId="0" applyNumberFormat="1" applyFont="1" applyFill="1" applyBorder="1" applyAlignment="1">
      <alignment vertical="center" wrapText="1"/>
    </xf>
    <xf numFmtId="49" fontId="13" fillId="0" borderId="38" xfId="0" applyNumberFormat="1" applyFont="1" applyFill="1" applyBorder="1" applyAlignment="1" applyProtection="1">
      <alignment horizontal="lef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5" xfId="0" applyNumberFormat="1" applyFont="1" applyFill="1" applyBorder="1" applyAlignment="1">
      <alignment horizontal="right" vertical="center" wrapText="1"/>
    </xf>
    <xf numFmtId="4" fontId="13" fillId="0" borderId="64" xfId="0" applyNumberFormat="1" applyFont="1" applyFill="1" applyBorder="1" applyAlignment="1" applyProtection="1">
      <alignment vertical="center" wrapText="1"/>
      <protection locked="0"/>
    </xf>
    <xf numFmtId="49" fontId="12" fillId="0" borderId="44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36" xfId="0" applyNumberFormat="1" applyFont="1" applyFill="1" applyBorder="1" applyAlignment="1">
      <alignment vertical="center"/>
    </xf>
    <xf numFmtId="4" fontId="13" fillId="0" borderId="36" xfId="0" applyNumberFormat="1" applyFont="1" applyFill="1" applyBorder="1" applyAlignment="1" applyProtection="1">
      <alignment vertical="center" wrapText="1"/>
      <protection locked="0"/>
    </xf>
    <xf numFmtId="49" fontId="12" fillId="0" borderId="66" xfId="0" applyNumberFormat="1" applyFont="1" applyFill="1" applyBorder="1" applyAlignment="1" applyProtection="1">
      <alignment vertical="center"/>
      <protection locked="0"/>
    </xf>
    <xf numFmtId="49" fontId="12" fillId="0" borderId="66" xfId="0" applyNumberFormat="1" applyFont="1" applyFill="1" applyBorder="1" applyAlignment="1" applyProtection="1">
      <alignment horizontal="right" vertical="center"/>
      <protection locked="0"/>
    </xf>
    <xf numFmtId="3" fontId="13" fillId="0" borderId="6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0" xfId="0" applyNumberFormat="1" applyFont="1" applyFill="1" applyBorder="1" applyAlignment="1" applyProtection="1">
      <alignment vertical="center"/>
      <protection locked="0"/>
    </xf>
    <xf numFmtId="49" fontId="12" fillId="0" borderId="10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7" xfId="0" applyNumberFormat="1" applyFont="1" applyFill="1" applyBorder="1" applyAlignment="1">
      <alignment horizontal="left" vertical="center"/>
    </xf>
    <xf numFmtId="3" fontId="13" fillId="0" borderId="6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0" xfId="0" applyNumberFormat="1" applyFont="1" applyFill="1" applyBorder="1" applyAlignment="1" applyProtection="1">
      <alignment horizontal="right" vertical="center" wrapText="1"/>
      <protection/>
    </xf>
    <xf numFmtId="3" fontId="12" fillId="0" borderId="60" xfId="0" applyNumberFormat="1" applyFont="1" applyFill="1" applyBorder="1" applyAlignment="1">
      <alignment horizontal="right" vertical="center" wrapText="1"/>
    </xf>
    <xf numFmtId="49" fontId="13" fillId="0" borderId="16" xfId="0" applyNumberFormat="1" applyFont="1" applyFill="1" applyBorder="1" applyAlignment="1">
      <alignment horizontal="left" vertical="center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3" xfId="0" applyNumberFormat="1" applyFont="1" applyFill="1" applyBorder="1" applyAlignment="1" applyProtection="1">
      <alignment horizontal="right" vertical="center" wrapText="1"/>
      <protection/>
    </xf>
    <xf numFmtId="3" fontId="13" fillId="0" borderId="63" xfId="0" applyNumberFormat="1" applyFont="1" applyFill="1" applyBorder="1" applyAlignment="1" applyProtection="1">
      <alignment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/>
      <protection locked="0"/>
    </xf>
    <xf numFmtId="3" fontId="12" fillId="0" borderId="63" xfId="0" applyNumberFormat="1" applyFont="1" applyFill="1" applyBorder="1" applyAlignment="1">
      <alignment vertical="center" wrapText="1"/>
    </xf>
    <xf numFmtId="49" fontId="13" fillId="0" borderId="18" xfId="0" applyNumberFormat="1" applyFont="1" applyFill="1" applyBorder="1" applyAlignment="1" applyProtection="1">
      <alignment horizontal="lef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4" xfId="0" applyNumberFormat="1" applyFont="1" applyFill="1" applyBorder="1" applyAlignment="1" applyProtection="1">
      <alignment horizontal="right" vertical="center" wrapText="1"/>
      <protection/>
    </xf>
    <xf numFmtId="3" fontId="13" fillId="0" borderId="64" xfId="0" applyNumberFormat="1" applyFont="1" applyFill="1" applyBorder="1" applyAlignment="1" applyProtection="1">
      <alignment vertical="center" wrapText="1"/>
      <protection locked="0"/>
    </xf>
    <xf numFmtId="166" fontId="12" fillId="0" borderId="36" xfId="0" applyNumberFormat="1" applyFont="1" applyFill="1" applyBorder="1" applyAlignment="1">
      <alignment horizontal="left" vertical="center" wrapText="1" indent="1"/>
    </xf>
    <xf numFmtId="3" fontId="12" fillId="0" borderId="36" xfId="0" applyNumberFormat="1" applyFont="1" applyFill="1" applyBorder="1" applyAlignment="1">
      <alignment horizontal="right" vertical="center" wrapText="1"/>
    </xf>
    <xf numFmtId="166" fontId="23" fillId="0" borderId="0" xfId="0" applyNumberFormat="1" applyFont="1" applyFill="1" applyBorder="1" applyAlignment="1">
      <alignment horizontal="left" vertical="center" wrapText="1"/>
    </xf>
    <xf numFmtId="164" fontId="12" fillId="0" borderId="36" xfId="0" applyNumberFormat="1" applyFont="1" applyFill="1" applyBorder="1" applyAlignment="1">
      <alignment horizontal="center" vertical="center" wrapText="1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6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68" xfId="0" applyNumberFormat="1" applyFont="1" applyFill="1" applyBorder="1" applyAlignment="1">
      <alignment horizontal="centerContinuous" vertical="center"/>
    </xf>
    <xf numFmtId="164" fontId="7" fillId="0" borderId="69" xfId="0" applyNumberFormat="1" applyFont="1" applyFill="1" applyBorder="1" applyAlignment="1">
      <alignment horizontal="centerContinuous" vertical="center"/>
    </xf>
    <xf numFmtId="164" fontId="7" fillId="0" borderId="48" xfId="0" applyNumberFormat="1" applyFont="1" applyFill="1" applyBorder="1" applyAlignment="1">
      <alignment horizontal="centerContinuous" vertical="center"/>
    </xf>
    <xf numFmtId="164" fontId="7" fillId="0" borderId="55" xfId="0" applyNumberFormat="1" applyFont="1" applyFill="1" applyBorder="1" applyAlignment="1">
      <alignment horizontal="center" vertical="center"/>
    </xf>
    <xf numFmtId="164" fontId="7" fillId="0" borderId="53" xfId="0" applyNumberFormat="1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 wrapText="1"/>
    </xf>
    <xf numFmtId="164" fontId="12" fillId="0" borderId="44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 wrapText="1"/>
    </xf>
    <xf numFmtId="164" fontId="12" fillId="0" borderId="46" xfId="0" applyNumberFormat="1" applyFont="1" applyFill="1" applyBorder="1" applyAlignment="1">
      <alignment horizontal="center" vertical="center" wrapText="1"/>
    </xf>
    <xf numFmtId="164" fontId="12" fillId="0" borderId="7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right" vertical="center" wrapText="1" indent="1"/>
    </xf>
    <xf numFmtId="164" fontId="12" fillId="0" borderId="13" xfId="0" applyNumberFormat="1" applyFont="1" applyFill="1" applyBorder="1" applyAlignment="1">
      <alignment horizontal="left" vertical="center" wrapText="1" indent="1"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164" fontId="12" fillId="0" borderId="68" xfId="0" applyNumberFormat="1" applyFont="1" applyFill="1" applyBorder="1" applyAlignment="1" applyProtection="1">
      <alignment vertical="center" wrapText="1"/>
      <protection/>
    </xf>
    <xf numFmtId="164" fontId="12" fillId="0" borderId="61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63" xfId="0" applyNumberFormat="1" applyFont="1" applyFill="1" applyBorder="1" applyAlignment="1">
      <alignment vertical="center" wrapText="1"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2" fillId="0" borderId="63" xfId="0" applyNumberFormat="1" applyFont="1" applyFill="1" applyBorder="1" applyAlignment="1">
      <alignment vertical="center" wrapText="1"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>
      <alignment horizontal="right" vertical="center" wrapText="1" indent="1"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71" xfId="0" applyNumberFormat="1" applyFont="1" applyFill="1" applyBorder="1" applyAlignment="1" applyProtection="1">
      <alignment vertical="center" wrapText="1"/>
      <protection/>
    </xf>
    <xf numFmtId="1" fontId="0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71" xfId="0" applyNumberFormat="1" applyFont="1" applyFill="1" applyBorder="1" applyAlignment="1" applyProtection="1">
      <alignment vertical="center" wrapText="1"/>
      <protection locked="0"/>
    </xf>
    <xf numFmtId="164" fontId="12" fillId="0" borderId="21" xfId="0" applyNumberFormat="1" applyFont="1" applyFill="1" applyBorder="1" applyAlignment="1">
      <alignment horizontal="right" vertical="center" wrapText="1" indent="1"/>
    </xf>
    <xf numFmtId="164" fontId="12" fillId="0" borderId="27" xfId="0" applyNumberFormat="1" applyFont="1" applyFill="1" applyBorder="1" applyAlignment="1">
      <alignment horizontal="left" vertical="center" wrapText="1" indent="1"/>
    </xf>
    <xf numFmtId="1" fontId="13" fillId="33" borderId="46" xfId="0" applyNumberFormat="1" applyFont="1" applyFill="1" applyBorder="1" applyAlignment="1" applyProtection="1">
      <alignment vertical="center" wrapTex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164" fontId="12" fillId="0" borderId="36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174" fontId="7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indent="5"/>
    </xf>
    <xf numFmtId="174" fontId="17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18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indent="1"/>
    </xf>
    <xf numFmtId="174" fontId="17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4" fontId="7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24" fillId="0" borderId="42" xfId="0" applyFont="1" applyFill="1" applyBorder="1" applyAlignment="1">
      <alignment horizontal="left" vertical="center" indent="5"/>
    </xf>
    <xf numFmtId="174" fontId="17" fillId="0" borderId="54" xfId="0" applyNumberFormat="1" applyFont="1" applyFill="1" applyBorder="1" applyAlignment="1" applyProtection="1">
      <alignment horizontal="right" vertical="center"/>
      <protection locked="0"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3" fillId="0" borderId="17" xfId="0" applyFont="1" applyFill="1" applyBorder="1" applyAlignment="1" applyProtection="1">
      <alignment horizontal="right" vertical="center" wrapText="1" inden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6" xfId="0" applyFont="1" applyFill="1" applyBorder="1" applyAlignment="1" applyProtection="1">
      <alignment horizontal="right" vertical="center" wrapText="1" inden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26" xfId="0" applyFont="1" applyFill="1" applyBorder="1" applyAlignment="1" applyProtection="1">
      <alignment horizontal="left" vertical="center" wrapTex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4" xfId="0" applyNumberForma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" vertical="center" wrapText="1"/>
      <protection locked="0"/>
    </xf>
    <xf numFmtId="164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>
      <alignment horizontal="center" vertical="center" wrapText="1"/>
    </xf>
    <xf numFmtId="164" fontId="12" fillId="0" borderId="27" xfId="62" applyNumberFormat="1" applyFont="1" applyFill="1" applyBorder="1" applyAlignment="1" applyProtection="1">
      <alignment horizontal="right" vertical="center" wrapText="1"/>
      <protection/>
    </xf>
    <xf numFmtId="164" fontId="12" fillId="0" borderId="41" xfId="62" applyNumberFormat="1" applyFont="1" applyFill="1" applyBorder="1" applyAlignment="1" applyProtection="1">
      <alignment horizontal="right" vertical="center" wrapText="1"/>
      <protection/>
    </xf>
    <xf numFmtId="164" fontId="12" fillId="0" borderId="28" xfId="62" applyNumberFormat="1" applyFont="1" applyFill="1" applyBorder="1" applyAlignment="1" applyProtection="1">
      <alignment horizontal="right" vertical="center" wrapText="1"/>
      <protection locked="0"/>
    </xf>
    <xf numFmtId="164" fontId="12" fillId="0" borderId="47" xfId="62" applyNumberFormat="1" applyFont="1" applyFill="1" applyBorder="1" applyAlignment="1" applyProtection="1">
      <alignment horizontal="right" vertical="center" wrapText="1"/>
      <protection locked="0"/>
    </xf>
    <xf numFmtId="0" fontId="12" fillId="0" borderId="27" xfId="62" applyFont="1" applyFill="1" applyBorder="1" applyAlignment="1" applyProtection="1">
      <alignment vertical="center" wrapText="1"/>
      <protection locked="0"/>
    </xf>
    <xf numFmtId="0" fontId="12" fillId="0" borderId="41" xfId="62" applyFont="1" applyFill="1" applyBorder="1" applyAlignment="1" applyProtection="1">
      <alignment vertical="center" wrapText="1"/>
      <protection locked="0"/>
    </xf>
    <xf numFmtId="49" fontId="7" fillId="0" borderId="54" xfId="0" applyNumberFormat="1" applyFont="1" applyFill="1" applyBorder="1" applyAlignment="1" applyProtection="1">
      <alignment horizontal="right" vertical="center"/>
      <protection locked="0"/>
    </xf>
    <xf numFmtId="164" fontId="13" fillId="0" borderId="68" xfId="0" applyNumberFormat="1" applyFont="1" applyFill="1" applyBorder="1" applyAlignment="1" applyProtection="1">
      <alignment vertical="center" wrapText="1"/>
      <protection locked="0"/>
    </xf>
    <xf numFmtId="164" fontId="12" fillId="0" borderId="46" xfId="0" applyNumberFormat="1" applyFont="1" applyFill="1" applyBorder="1" applyAlignment="1" applyProtection="1">
      <alignment vertical="center" wrapText="1"/>
      <protection locked="0"/>
    </xf>
    <xf numFmtId="164" fontId="14" fillId="0" borderId="45" xfId="0" applyNumberFormat="1" applyFont="1" applyFill="1" applyBorder="1" applyAlignment="1" applyProtection="1">
      <alignment vertical="center" wrapText="1"/>
      <protection/>
    </xf>
    <xf numFmtId="164" fontId="12" fillId="0" borderId="45" xfId="0" applyNumberFormat="1" applyFont="1" applyFill="1" applyBorder="1" applyAlignment="1" applyProtection="1">
      <alignment vertical="center" wrapText="1"/>
      <protection/>
    </xf>
    <xf numFmtId="164" fontId="13" fillId="0" borderId="48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41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3" fontId="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 wrapText="1"/>
      <protection locked="0"/>
    </xf>
    <xf numFmtId="164" fontId="13" fillId="0" borderId="73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164" fontId="13" fillId="0" borderId="51" xfId="0" applyNumberFormat="1" applyFont="1" applyFill="1" applyBorder="1" applyAlignment="1" applyProtection="1">
      <alignment vertical="center" wrapText="1"/>
      <protection locked="0"/>
    </xf>
    <xf numFmtId="164" fontId="12" fillId="0" borderId="45" xfId="0" applyNumberFormat="1" applyFont="1" applyFill="1" applyBorder="1" applyAlignment="1" applyProtection="1">
      <alignment vertical="center" wrapText="1"/>
      <protection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14" fillId="0" borderId="41" xfId="0" applyNumberFormat="1" applyFont="1" applyFill="1" applyBorder="1" applyAlignment="1" applyProtection="1">
      <alignment vertical="center" wrapText="1"/>
      <protection/>
    </xf>
    <xf numFmtId="164" fontId="13" fillId="0" borderId="66" xfId="0" applyNumberFormat="1" applyFont="1" applyFill="1" applyBorder="1" applyAlignment="1" applyProtection="1">
      <alignment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164" fontId="13" fillId="0" borderId="47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52" xfId="0" applyNumberFormat="1" applyFont="1" applyFill="1" applyBorder="1" applyAlignment="1" applyProtection="1">
      <alignment vertical="center" wrapText="1"/>
      <protection locked="0"/>
    </xf>
    <xf numFmtId="164" fontId="13" fillId="0" borderId="80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50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46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3" fillId="0" borderId="54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horizontal="center" vertical="center" wrapText="1"/>
    </xf>
    <xf numFmtId="0" fontId="7" fillId="0" borderId="22" xfId="62" applyFont="1" applyFill="1" applyBorder="1" applyAlignment="1" applyProtection="1">
      <alignment horizontal="center" vertical="center" wrapText="1"/>
      <protection/>
    </xf>
    <xf numFmtId="0" fontId="7" fillId="0" borderId="32" xfId="62" applyFont="1" applyFill="1" applyBorder="1" applyAlignment="1" applyProtection="1">
      <alignment horizontal="center" vertical="center" wrapText="1"/>
      <protection/>
    </xf>
    <xf numFmtId="0" fontId="7" fillId="0" borderId="28" xfId="62" applyFont="1" applyFill="1" applyBorder="1" applyAlignment="1" applyProtection="1">
      <alignment horizontal="center" vertical="center" wrapText="1"/>
      <protection/>
    </xf>
    <xf numFmtId="0" fontId="7" fillId="0" borderId="33" xfId="62" applyFont="1" applyFill="1" applyBorder="1" applyAlignment="1" applyProtection="1">
      <alignment horizontal="center" vertical="center" wrapText="1"/>
      <protection/>
    </xf>
    <xf numFmtId="0" fontId="7" fillId="0" borderId="68" xfId="62" applyFont="1" applyFill="1" applyBorder="1" applyAlignment="1" applyProtection="1">
      <alignment horizontal="center" vertical="center" wrapText="1"/>
      <protection/>
    </xf>
    <xf numFmtId="0" fontId="7" fillId="0" borderId="69" xfId="62" applyFont="1" applyFill="1" applyBorder="1" applyAlignment="1" applyProtection="1">
      <alignment horizontal="center" vertical="center" wrapText="1"/>
      <protection/>
    </xf>
    <xf numFmtId="0" fontId="7" fillId="0" borderId="48" xfId="62" applyFont="1" applyFill="1" applyBorder="1" applyAlignment="1" applyProtection="1">
      <alignment horizontal="center" vertical="center" wrapText="1"/>
      <protection/>
    </xf>
    <xf numFmtId="164" fontId="6" fillId="0" borderId="0" xfId="62" applyNumberFormat="1" applyFont="1" applyFill="1" applyBorder="1" applyAlignment="1" applyProtection="1">
      <alignment horizontal="center" vertical="center"/>
      <protection/>
    </xf>
    <xf numFmtId="0" fontId="6" fillId="0" borderId="0" xfId="62" applyFont="1" applyFill="1" applyAlignment="1" applyProtection="1">
      <alignment horizontal="center" vertical="center" wrapText="1"/>
      <protection/>
    </xf>
    <xf numFmtId="0" fontId="6" fillId="0" borderId="0" xfId="62" applyFont="1" applyFill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right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3" fillId="0" borderId="44" xfId="0" applyNumberFormat="1" applyFont="1" applyFill="1" applyBorder="1" applyAlignment="1">
      <alignment horizontal="center" vertical="center" wrapText="1"/>
    </xf>
    <xf numFmtId="164" fontId="3" fillId="0" borderId="45" xfId="0" applyNumberFormat="1" applyFont="1" applyFill="1" applyBorder="1" applyAlignment="1">
      <alignment horizontal="center" vertical="center" wrapText="1"/>
    </xf>
    <xf numFmtId="164" fontId="0" fillId="0" borderId="59" xfId="0" applyNumberFormat="1" applyFill="1" applyBorder="1" applyAlignment="1" applyProtection="1">
      <alignment horizontal="left" vertical="center" wrapText="1"/>
      <protection locked="0"/>
    </xf>
    <xf numFmtId="164" fontId="0" fillId="0" borderId="69" xfId="0" applyNumberFormat="1" applyFill="1" applyBorder="1" applyAlignment="1" applyProtection="1">
      <alignment horizontal="left" vertical="center" wrapText="1"/>
      <protection locked="0"/>
    </xf>
    <xf numFmtId="164" fontId="0" fillId="0" borderId="81" xfId="0" applyNumberFormat="1" applyFill="1" applyBorder="1" applyAlignment="1" applyProtection="1">
      <alignment horizontal="left" vertical="center" wrapText="1"/>
      <protection locked="0"/>
    </xf>
    <xf numFmtId="164" fontId="0" fillId="0" borderId="76" xfId="0" applyNumberFormat="1" applyFill="1" applyBorder="1" applyAlignment="1" applyProtection="1">
      <alignment horizontal="left" vertical="center" wrapText="1"/>
      <protection locked="0"/>
    </xf>
    <xf numFmtId="164" fontId="3" fillId="0" borderId="44" xfId="0" applyNumberFormat="1" applyFont="1" applyFill="1" applyBorder="1" applyAlignment="1">
      <alignment horizontal="left" vertical="center" wrapText="1" indent="2"/>
    </xf>
    <xf numFmtId="164" fontId="3" fillId="0" borderId="45" xfId="0" applyNumberFormat="1" applyFont="1" applyFill="1" applyBorder="1" applyAlignment="1">
      <alignment horizontal="left" vertical="center" wrapText="1" indent="2"/>
    </xf>
    <xf numFmtId="164" fontId="12" fillId="0" borderId="36" xfId="0" applyNumberFormat="1" applyFont="1" applyFill="1" applyBorder="1" applyAlignment="1">
      <alignment horizontal="center" vertical="center" wrapText="1"/>
    </xf>
    <xf numFmtId="164" fontId="12" fillId="0" borderId="36" xfId="0" applyNumberFormat="1" applyFont="1" applyFill="1" applyBorder="1" applyAlignment="1">
      <alignment horizontal="center" vertical="center"/>
    </xf>
    <xf numFmtId="166" fontId="23" fillId="0" borderId="66" xfId="0" applyNumberFormat="1" applyFont="1" applyFill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7" fillId="0" borderId="82" xfId="0" applyNumberFormat="1" applyFont="1" applyFill="1" applyBorder="1" applyAlignment="1">
      <alignment horizontal="center" vertical="center"/>
    </xf>
    <xf numFmtId="164" fontId="7" fillId="0" borderId="83" xfId="0" applyNumberFormat="1" applyFont="1" applyFill="1" applyBorder="1" applyAlignment="1">
      <alignment horizontal="center" vertical="center"/>
    </xf>
    <xf numFmtId="164" fontId="7" fillId="0" borderId="57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 wrapText="1"/>
    </xf>
    <xf numFmtId="164" fontId="7" fillId="0" borderId="60" xfId="0" applyNumberFormat="1" applyFont="1" applyFill="1" applyBorder="1" applyAlignment="1">
      <alignment horizontal="center" vertical="center" wrapText="1"/>
    </xf>
    <xf numFmtId="164" fontId="7" fillId="0" borderId="70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alignment horizontal="center" vertical="center"/>
      <protection locked="0"/>
    </xf>
    <xf numFmtId="0" fontId="7" fillId="0" borderId="78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76" xfId="0" applyFont="1" applyFill="1" applyBorder="1" applyAlignment="1" applyProtection="1" quotePrefix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53" xfId="0" applyFont="1" applyFill="1" applyBorder="1" applyAlignment="1" applyProtection="1" quotePrefix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left" vertical="center" wrapText="1" indent="1"/>
      <protection/>
    </xf>
    <xf numFmtId="0" fontId="7" fillId="0" borderId="43" xfId="0" applyFont="1" applyFill="1" applyBorder="1" applyAlignment="1" applyProtection="1">
      <alignment horizontal="left" vertical="center" wrapText="1" indent="1"/>
      <protection/>
    </xf>
    <xf numFmtId="164" fontId="7" fillId="0" borderId="22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 wrapText="1"/>
    </xf>
    <xf numFmtId="164" fontId="7" fillId="0" borderId="5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3" xfId="61"/>
    <cellStyle name="Normál_KVRENMUNKA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6"/>
  <sheetViews>
    <sheetView zoomScale="120" zoomScaleNormal="120" workbookViewId="0" topLeftCell="A22">
      <selection activeCell="A2" sqref="A2"/>
    </sheetView>
  </sheetViews>
  <sheetFormatPr defaultColWidth="9.00390625" defaultRowHeight="12.75"/>
  <cols>
    <col min="1" max="1" width="8.50390625" style="40" customWidth="1"/>
    <col min="2" max="2" width="59.375" style="40" customWidth="1"/>
    <col min="3" max="5" width="10.50390625" style="40" customWidth="1"/>
    <col min="6" max="6" width="17.50390625" style="40" customWidth="1"/>
    <col min="7" max="16384" width="9.375" style="40" customWidth="1"/>
  </cols>
  <sheetData>
    <row r="1" spans="1:5" ht="31.5" customHeight="1">
      <c r="A1" s="466" t="s">
        <v>267</v>
      </c>
      <c r="B1" s="467"/>
      <c r="C1" s="467"/>
      <c r="D1" s="467"/>
      <c r="E1" s="467"/>
    </row>
    <row r="2" spans="1:5" ht="15.75" customHeight="1">
      <c r="A2" s="39" t="s">
        <v>0</v>
      </c>
      <c r="B2" s="39"/>
      <c r="C2" s="39"/>
      <c r="D2" s="39"/>
      <c r="E2" s="39"/>
    </row>
    <row r="3" spans="1:5" ht="9.75" customHeight="1" thickBot="1">
      <c r="A3" s="6"/>
      <c r="B3" s="6"/>
      <c r="C3" s="6"/>
      <c r="D3" s="6"/>
      <c r="E3" s="70"/>
    </row>
    <row r="4" spans="1:5" ht="14.25" customHeight="1">
      <c r="A4" s="458" t="s">
        <v>1</v>
      </c>
      <c r="B4" s="460" t="s">
        <v>2</v>
      </c>
      <c r="C4" s="462" t="s">
        <v>237</v>
      </c>
      <c r="D4" s="463"/>
      <c r="E4" s="464"/>
    </row>
    <row r="5" spans="1:5" ht="27" customHeight="1" thickBot="1">
      <c r="A5" s="459"/>
      <c r="B5" s="461"/>
      <c r="C5" s="196" t="s">
        <v>188</v>
      </c>
      <c r="D5" s="196" t="s">
        <v>189</v>
      </c>
      <c r="E5" s="197" t="s">
        <v>190</v>
      </c>
    </row>
    <row r="6" spans="1:5" s="41" customFormat="1" ht="12" customHeight="1" thickBot="1">
      <c r="A6" s="30">
        <v>1</v>
      </c>
      <c r="B6" s="31">
        <v>2</v>
      </c>
      <c r="C6" s="158">
        <v>3</v>
      </c>
      <c r="D6" s="158">
        <v>4</v>
      </c>
      <c r="E6" s="32">
        <v>5</v>
      </c>
    </row>
    <row r="7" spans="1:5" s="1" customFormat="1" ht="12" customHeight="1" thickBot="1">
      <c r="A7" s="19" t="s">
        <v>3</v>
      </c>
      <c r="B7" s="36" t="s">
        <v>90</v>
      </c>
      <c r="C7" s="178">
        <v>0</v>
      </c>
      <c r="D7" s="178">
        <v>3</v>
      </c>
      <c r="E7" s="168">
        <v>4</v>
      </c>
    </row>
    <row r="8" spans="1:5" s="1" customFormat="1" ht="12" customHeight="1" thickBot="1">
      <c r="A8" s="18" t="s">
        <v>4</v>
      </c>
      <c r="B8" s="37" t="s">
        <v>91</v>
      </c>
      <c r="C8" s="42">
        <f>C9+C10+C11</f>
        <v>0</v>
      </c>
      <c r="D8" s="42">
        <f>D9+D10+D11</f>
        <v>0</v>
      </c>
      <c r="E8" s="166">
        <f>E9+E10+E11</f>
        <v>0</v>
      </c>
    </row>
    <row r="9" spans="1:5" s="1" customFormat="1" ht="12" customHeight="1">
      <c r="A9" s="14" t="s">
        <v>66</v>
      </c>
      <c r="B9" s="8" t="s">
        <v>122</v>
      </c>
      <c r="C9" s="179"/>
      <c r="D9" s="179"/>
      <c r="E9" s="169"/>
    </row>
    <row r="10" spans="1:5" s="1" customFormat="1" ht="12" customHeight="1">
      <c r="A10" s="13" t="s">
        <v>67</v>
      </c>
      <c r="B10" s="7" t="s">
        <v>123</v>
      </c>
      <c r="C10" s="180"/>
      <c r="D10" s="180"/>
      <c r="E10" s="170"/>
    </row>
    <row r="11" spans="1:5" s="1" customFormat="1" ht="12" customHeight="1" thickBot="1">
      <c r="A11" s="13" t="s">
        <v>68</v>
      </c>
      <c r="B11" s="7" t="s">
        <v>81</v>
      </c>
      <c r="C11" s="180"/>
      <c r="D11" s="180"/>
      <c r="E11" s="170"/>
    </row>
    <row r="12" spans="1:5" s="1" customFormat="1" ht="12" customHeight="1" thickBot="1">
      <c r="A12" s="18" t="s">
        <v>5</v>
      </c>
      <c r="B12" s="37" t="s">
        <v>92</v>
      </c>
      <c r="C12" s="42">
        <f>SUM(C13:C15)</f>
        <v>0</v>
      </c>
      <c r="D12" s="42">
        <f>SUM(D13:D15)</f>
        <v>0</v>
      </c>
      <c r="E12" s="166">
        <f>SUM(E13:E15)</f>
        <v>0</v>
      </c>
    </row>
    <row r="13" spans="1:5" s="1" customFormat="1" ht="12" customHeight="1">
      <c r="A13" s="14" t="s">
        <v>53</v>
      </c>
      <c r="B13" s="8" t="s">
        <v>46</v>
      </c>
      <c r="C13" s="179"/>
      <c r="D13" s="179"/>
      <c r="E13" s="169"/>
    </row>
    <row r="14" spans="1:5" s="1" customFormat="1" ht="12" customHeight="1">
      <c r="A14" s="12" t="s">
        <v>54</v>
      </c>
      <c r="B14" s="7" t="s">
        <v>45</v>
      </c>
      <c r="C14" s="181"/>
      <c r="D14" s="181"/>
      <c r="E14" s="171"/>
    </row>
    <row r="15" spans="1:5" s="1" customFormat="1" ht="12" customHeight="1" thickBot="1">
      <c r="A15" s="15" t="s">
        <v>55</v>
      </c>
      <c r="B15" s="9" t="s">
        <v>47</v>
      </c>
      <c r="C15" s="182"/>
      <c r="D15" s="182"/>
      <c r="E15" s="172"/>
    </row>
    <row r="16" spans="1:5" s="1" customFormat="1" ht="12" customHeight="1" thickBot="1">
      <c r="A16" s="18" t="s">
        <v>6</v>
      </c>
      <c r="B16" s="37" t="s">
        <v>94</v>
      </c>
      <c r="C16" s="42">
        <f>C17+C18+C19+C20</f>
        <v>222</v>
      </c>
      <c r="D16" s="42">
        <f>D17+D18+D19+D20</f>
        <v>686</v>
      </c>
      <c r="E16" s="166">
        <f>E17+E18+E19+E20</f>
        <v>686</v>
      </c>
    </row>
    <row r="17" spans="1:5" s="1" customFormat="1" ht="12" customHeight="1">
      <c r="A17" s="14" t="s">
        <v>56</v>
      </c>
      <c r="B17" s="33" t="s">
        <v>86</v>
      </c>
      <c r="C17" s="179">
        <v>222</v>
      </c>
      <c r="D17" s="179">
        <v>686</v>
      </c>
      <c r="E17" s="169">
        <v>686</v>
      </c>
    </row>
    <row r="18" spans="1:5" s="1" customFormat="1" ht="12" customHeight="1">
      <c r="A18" s="13" t="s">
        <v>57</v>
      </c>
      <c r="B18" s="34" t="s">
        <v>87</v>
      </c>
      <c r="C18" s="180"/>
      <c r="D18" s="180"/>
      <c r="E18" s="170"/>
    </row>
    <row r="19" spans="1:5" s="1" customFormat="1" ht="12" customHeight="1">
      <c r="A19" s="13" t="s">
        <v>58</v>
      </c>
      <c r="B19" s="34" t="s">
        <v>88</v>
      </c>
      <c r="C19" s="183"/>
      <c r="D19" s="183"/>
      <c r="E19" s="173"/>
    </row>
    <row r="20" spans="1:5" s="1" customFormat="1" ht="12" customHeight="1" thickBot="1">
      <c r="A20" s="12" t="s">
        <v>78</v>
      </c>
      <c r="B20" s="35" t="s">
        <v>89</v>
      </c>
      <c r="C20" s="184"/>
      <c r="D20" s="184"/>
      <c r="E20" s="174"/>
    </row>
    <row r="21" spans="1:5" s="1" customFormat="1" ht="12" customHeight="1" thickBot="1">
      <c r="A21" s="18" t="s">
        <v>7</v>
      </c>
      <c r="B21" s="37" t="s">
        <v>100</v>
      </c>
      <c r="C21" s="409">
        <f>C22+C23</f>
        <v>0</v>
      </c>
      <c r="D21" s="409">
        <f>D22+D23</f>
        <v>0</v>
      </c>
      <c r="E21" s="410">
        <f>E22+E23</f>
        <v>0</v>
      </c>
    </row>
    <row r="22" spans="1:5" s="1" customFormat="1" ht="12" customHeight="1">
      <c r="A22" s="16" t="s">
        <v>59</v>
      </c>
      <c r="B22" s="10" t="s">
        <v>101</v>
      </c>
      <c r="C22" s="185"/>
      <c r="D22" s="185"/>
      <c r="E22" s="175"/>
    </row>
    <row r="23" spans="1:5" s="1" customFormat="1" ht="12" customHeight="1" thickBot="1">
      <c r="A23" s="17" t="s">
        <v>60</v>
      </c>
      <c r="B23" s="8" t="s">
        <v>102</v>
      </c>
      <c r="C23" s="186"/>
      <c r="D23" s="186"/>
      <c r="E23" s="176"/>
    </row>
    <row r="24" spans="1:5" s="1" customFormat="1" ht="12" customHeight="1" thickBot="1">
      <c r="A24" s="18" t="s">
        <v>8</v>
      </c>
      <c r="B24" s="38" t="s">
        <v>103</v>
      </c>
      <c r="C24" s="43">
        <f>C7+C8+C12+C16+C21</f>
        <v>222</v>
      </c>
      <c r="D24" s="43">
        <f>D7+D8+D12+D16+D21</f>
        <v>689</v>
      </c>
      <c r="E24" s="167">
        <f>E7+E8+E12+E16+E21</f>
        <v>690</v>
      </c>
    </row>
    <row r="25" spans="1:5" s="1" customFormat="1" ht="12" customHeight="1" thickBot="1">
      <c r="A25" s="26" t="s">
        <v>9</v>
      </c>
      <c r="B25" s="37" t="s">
        <v>104</v>
      </c>
      <c r="C25" s="187">
        <v>451</v>
      </c>
      <c r="D25" s="187">
        <v>451</v>
      </c>
      <c r="E25" s="177">
        <v>451</v>
      </c>
    </row>
    <row r="26" spans="1:5" s="1" customFormat="1" ht="12" customHeight="1" thickBot="1">
      <c r="A26" s="198" t="s">
        <v>105</v>
      </c>
      <c r="B26" s="36" t="s">
        <v>106</v>
      </c>
      <c r="C26" s="411"/>
      <c r="D26" s="411"/>
      <c r="E26" s="412"/>
    </row>
    <row r="27" spans="1:5" s="1" customFormat="1" ht="24.75" customHeight="1" thickBot="1">
      <c r="A27" s="19" t="s">
        <v>11</v>
      </c>
      <c r="B27" s="201" t="s">
        <v>192</v>
      </c>
      <c r="C27" s="202">
        <f>+C24+C25+C26</f>
        <v>673</v>
      </c>
      <c r="D27" s="202">
        <f>+D24+D25+D26</f>
        <v>1140</v>
      </c>
      <c r="E27" s="207">
        <f>+E24+E25+E26</f>
        <v>1141</v>
      </c>
    </row>
    <row r="28" spans="1:5" s="1" customFormat="1" ht="12" customHeight="1" thickBot="1">
      <c r="A28" s="18" t="s">
        <v>12</v>
      </c>
      <c r="B28" s="37" t="s">
        <v>191</v>
      </c>
      <c r="C28" s="206"/>
      <c r="D28" s="206"/>
      <c r="E28" s="208"/>
    </row>
    <row r="29" spans="1:5" s="1" customFormat="1" ht="12" customHeight="1" thickBot="1">
      <c r="A29" s="203" t="s">
        <v>13</v>
      </c>
      <c r="B29" s="204" t="s">
        <v>193</v>
      </c>
      <c r="C29" s="205">
        <f>+C27+C28</f>
        <v>673</v>
      </c>
      <c r="D29" s="205">
        <f>+D27+D28</f>
        <v>1140</v>
      </c>
      <c r="E29" s="209">
        <f>+E27+E28</f>
        <v>1141</v>
      </c>
    </row>
    <row r="30" spans="1:5" s="1" customFormat="1" ht="9" customHeight="1">
      <c r="A30" s="5"/>
      <c r="B30" s="5"/>
      <c r="C30" s="5"/>
      <c r="D30" s="5"/>
      <c r="E30" s="5"/>
    </row>
    <row r="31" spans="1:5" ht="12.75" customHeight="1">
      <c r="A31" s="465" t="s">
        <v>16</v>
      </c>
      <c r="B31" s="465"/>
      <c r="C31" s="465"/>
      <c r="D31" s="465"/>
      <c r="E31" s="465"/>
    </row>
    <row r="32" spans="1:5" ht="8.25" customHeight="1" thickBot="1">
      <c r="A32" s="6"/>
      <c r="B32" s="6"/>
      <c r="C32" s="6"/>
      <c r="D32" s="6"/>
      <c r="E32" s="70"/>
    </row>
    <row r="33" spans="1:5" ht="13.5" customHeight="1">
      <c r="A33" s="458" t="s">
        <v>1</v>
      </c>
      <c r="B33" s="460" t="s">
        <v>17</v>
      </c>
      <c r="C33" s="462" t="s">
        <v>237</v>
      </c>
      <c r="D33" s="463"/>
      <c r="E33" s="464"/>
    </row>
    <row r="34" spans="1:5" ht="31.5" customHeight="1" thickBot="1">
      <c r="A34" s="459"/>
      <c r="B34" s="461"/>
      <c r="C34" s="193" t="s">
        <v>188</v>
      </c>
      <c r="D34" s="194" t="s">
        <v>189</v>
      </c>
      <c r="E34" s="195" t="s">
        <v>190</v>
      </c>
    </row>
    <row r="35" spans="1:5" ht="12" customHeight="1" thickBot="1">
      <c r="A35" s="30">
        <v>1</v>
      </c>
      <c r="B35" s="31">
        <v>2</v>
      </c>
      <c r="C35" s="158">
        <v>3</v>
      </c>
      <c r="D35" s="158">
        <v>4</v>
      </c>
      <c r="E35" s="32">
        <v>5</v>
      </c>
    </row>
    <row r="36" spans="1:5" s="41" customFormat="1" ht="12" customHeight="1" thickBot="1">
      <c r="A36" s="19" t="s">
        <v>3</v>
      </c>
      <c r="B36" s="28" t="s">
        <v>107</v>
      </c>
      <c r="C36" s="44">
        <f>SUM(C37:C42)</f>
        <v>673</v>
      </c>
      <c r="D36" s="44">
        <f>SUM(D37:D42)</f>
        <v>829</v>
      </c>
      <c r="E36" s="159">
        <f>SUM(E37:E42)</f>
        <v>504</v>
      </c>
    </row>
    <row r="37" spans="1:5" ht="12" customHeight="1">
      <c r="A37" s="16" t="s">
        <v>61</v>
      </c>
      <c r="B37" s="10" t="s">
        <v>18</v>
      </c>
      <c r="C37" s="188">
        <v>56</v>
      </c>
      <c r="D37" s="188">
        <v>51</v>
      </c>
      <c r="E37" s="161">
        <v>0</v>
      </c>
    </row>
    <row r="38" spans="1:5" ht="12" customHeight="1">
      <c r="A38" s="13" t="s">
        <v>62</v>
      </c>
      <c r="B38" s="7" t="s">
        <v>19</v>
      </c>
      <c r="C38" s="189">
        <v>5</v>
      </c>
      <c r="D38" s="189">
        <v>16</v>
      </c>
      <c r="E38" s="162">
        <v>16</v>
      </c>
    </row>
    <row r="39" spans="1:5" ht="12" customHeight="1">
      <c r="A39" s="13" t="s">
        <v>63</v>
      </c>
      <c r="B39" s="7" t="s">
        <v>82</v>
      </c>
      <c r="C39" s="190">
        <v>612</v>
      </c>
      <c r="D39" s="190">
        <v>762</v>
      </c>
      <c r="E39" s="163">
        <v>488</v>
      </c>
    </row>
    <row r="40" spans="1:5" ht="12" customHeight="1">
      <c r="A40" s="13" t="s">
        <v>64</v>
      </c>
      <c r="B40" s="11" t="s">
        <v>124</v>
      </c>
      <c r="C40" s="190"/>
      <c r="D40" s="190"/>
      <c r="E40" s="163"/>
    </row>
    <row r="41" spans="1:5" ht="12" customHeight="1">
      <c r="A41" s="13" t="s">
        <v>98</v>
      </c>
      <c r="B41" s="7" t="s">
        <v>70</v>
      </c>
      <c r="C41" s="190"/>
      <c r="D41" s="190"/>
      <c r="E41" s="163"/>
    </row>
    <row r="42" spans="1:5" ht="12" customHeight="1" thickBot="1">
      <c r="A42" s="13" t="s">
        <v>65</v>
      </c>
      <c r="B42" s="20" t="s">
        <v>76</v>
      </c>
      <c r="C42" s="190"/>
      <c r="D42" s="190"/>
      <c r="E42" s="163"/>
    </row>
    <row r="43" spans="1:5" ht="12" customHeight="1" thickBot="1">
      <c r="A43" s="18" t="s">
        <v>4</v>
      </c>
      <c r="B43" s="27" t="s">
        <v>83</v>
      </c>
      <c r="C43" s="45">
        <f>SUM(C44:C47)</f>
        <v>0</v>
      </c>
      <c r="D43" s="45">
        <f>SUM(D44:D47)</f>
        <v>193</v>
      </c>
      <c r="E43" s="160">
        <f>SUM(E44:E47)</f>
        <v>193</v>
      </c>
    </row>
    <row r="44" spans="1:5" ht="12" customHeight="1">
      <c r="A44" s="14" t="s">
        <v>66</v>
      </c>
      <c r="B44" s="8" t="s">
        <v>108</v>
      </c>
      <c r="C44" s="191"/>
      <c r="D44" s="191"/>
      <c r="E44" s="164"/>
    </row>
    <row r="45" spans="1:5" ht="12" customHeight="1">
      <c r="A45" s="14" t="s">
        <v>67</v>
      </c>
      <c r="B45" s="7" t="s">
        <v>125</v>
      </c>
      <c r="C45" s="189"/>
      <c r="D45" s="189">
        <v>193</v>
      </c>
      <c r="E45" s="162">
        <v>193</v>
      </c>
    </row>
    <row r="46" spans="1:5" ht="12" customHeight="1">
      <c r="A46" s="14" t="s">
        <v>68</v>
      </c>
      <c r="B46" s="7" t="s">
        <v>72</v>
      </c>
      <c r="C46" s="189"/>
      <c r="D46" s="189"/>
      <c r="E46" s="162"/>
    </row>
    <row r="47" spans="1:5" ht="12" customHeight="1" thickBot="1">
      <c r="A47" s="14" t="s">
        <v>69</v>
      </c>
      <c r="B47" s="7" t="s">
        <v>71</v>
      </c>
      <c r="C47" s="189"/>
      <c r="D47" s="189"/>
      <c r="E47" s="162"/>
    </row>
    <row r="48" spans="1:5" ht="12" customHeight="1" thickBot="1">
      <c r="A48" s="18" t="s">
        <v>5</v>
      </c>
      <c r="B48" s="27" t="s">
        <v>84</v>
      </c>
      <c r="C48" s="45">
        <f>SUM(C49:C50)</f>
        <v>0</v>
      </c>
      <c r="D48" s="45">
        <f>SUM(D49:D50)</f>
        <v>118</v>
      </c>
      <c r="E48" s="160">
        <f>SUM(E49:E50)</f>
        <v>0</v>
      </c>
    </row>
    <row r="49" spans="1:5" ht="12" customHeight="1">
      <c r="A49" s="14" t="s">
        <v>53</v>
      </c>
      <c r="B49" s="8" t="s">
        <v>29</v>
      </c>
      <c r="C49" s="191"/>
      <c r="D49" s="191">
        <v>118</v>
      </c>
      <c r="E49" s="164"/>
    </row>
    <row r="50" spans="1:5" ht="12" customHeight="1" thickBot="1">
      <c r="A50" s="13" t="s">
        <v>54</v>
      </c>
      <c r="B50" s="7" t="s">
        <v>30</v>
      </c>
      <c r="C50" s="189"/>
      <c r="D50" s="189"/>
      <c r="E50" s="162"/>
    </row>
    <row r="51" spans="1:5" ht="12" customHeight="1" thickBot="1">
      <c r="A51" s="18" t="s">
        <v>6</v>
      </c>
      <c r="B51" s="27" t="s">
        <v>85</v>
      </c>
      <c r="C51" s="192"/>
      <c r="D51" s="192"/>
      <c r="E51" s="165"/>
    </row>
    <row r="52" spans="1:5" ht="16.5" customHeight="1" thickBot="1">
      <c r="A52" s="18" t="s">
        <v>7</v>
      </c>
      <c r="B52" s="29" t="s">
        <v>109</v>
      </c>
      <c r="C52" s="45">
        <f>C36+C43+C48+C51</f>
        <v>673</v>
      </c>
      <c r="D52" s="45">
        <f>D36+D43+D48+D51</f>
        <v>1140</v>
      </c>
      <c r="E52" s="160">
        <f>E36+E43+E48+E51</f>
        <v>697</v>
      </c>
    </row>
    <row r="53" spans="1:5" ht="13.5" customHeight="1" thickBot="1">
      <c r="A53" s="71" t="s">
        <v>8</v>
      </c>
      <c r="B53" s="212" t="s">
        <v>110</v>
      </c>
      <c r="C53" s="413"/>
      <c r="D53" s="413"/>
      <c r="E53" s="414"/>
    </row>
    <row r="54" spans="1:5" s="1" customFormat="1" ht="13.5" customHeight="1" thickBot="1">
      <c r="A54" s="18" t="s">
        <v>9</v>
      </c>
      <c r="B54" s="27" t="s">
        <v>194</v>
      </c>
      <c r="C54" s="45">
        <f>+C52+C53</f>
        <v>673</v>
      </c>
      <c r="D54" s="45">
        <f>+D52+D53</f>
        <v>1140</v>
      </c>
      <c r="E54" s="160">
        <f>+E52+E53</f>
        <v>697</v>
      </c>
    </row>
    <row r="55" spans="1:5" ht="13.5" customHeight="1" thickBot="1">
      <c r="A55" s="19" t="s">
        <v>10</v>
      </c>
      <c r="B55" s="28" t="s">
        <v>195</v>
      </c>
      <c r="C55" s="211"/>
      <c r="D55" s="211"/>
      <c r="E55" s="210"/>
    </row>
    <row r="56" spans="1:5" ht="13.5" customHeight="1" thickBot="1">
      <c r="A56" s="18" t="s">
        <v>11</v>
      </c>
      <c r="B56" s="27" t="s">
        <v>196</v>
      </c>
      <c r="C56" s="45">
        <f>+C54+C55</f>
        <v>673</v>
      </c>
      <c r="D56" s="45">
        <f>+D54+D55</f>
        <v>1140</v>
      </c>
      <c r="E56" s="160">
        <f>+E54+E55</f>
        <v>697</v>
      </c>
    </row>
  </sheetData>
  <sheetProtection/>
  <mergeCells count="8">
    <mergeCell ref="A33:A34"/>
    <mergeCell ref="B33:B34"/>
    <mergeCell ref="C33:E33"/>
    <mergeCell ref="A31:E31"/>
    <mergeCell ref="A1:E1"/>
    <mergeCell ref="A4:A5"/>
    <mergeCell ref="B4:B5"/>
    <mergeCell ref="C4:E4"/>
  </mergeCells>
  <printOptions horizontalCentered="1"/>
  <pageMargins left="0.7874015748031497" right="0.7874015748031497" top="1.0489583333333334" bottom="0.984251968503937" header="0.7874015748031497" footer="0.7874015748031497"/>
  <pageSetup horizontalDpi="600" verticalDpi="600" orientation="portrait" paperSize="9" scale="92" r:id="rId1"/>
  <headerFooter alignWithMargins="0">
    <oddHeader>&amp;R&amp;"Times New Roman CE,Félkövér dőlt"&amp;11 1. melléklet a ....../2014. (......) önkormányzati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E8" sqref="E8"/>
    </sheetView>
  </sheetViews>
  <sheetFormatPr defaultColWidth="9.00390625" defaultRowHeight="12.75"/>
  <cols>
    <col min="1" max="1" width="6.875" style="47" customWidth="1"/>
    <col min="2" max="2" width="36.00390625" style="46" customWidth="1"/>
    <col min="3" max="3" width="17.00390625" style="46" customWidth="1"/>
    <col min="4" max="9" width="12.875" style="46" customWidth="1"/>
    <col min="10" max="10" width="13.875" style="46" customWidth="1"/>
    <col min="11" max="16384" width="9.375" style="46" customWidth="1"/>
  </cols>
  <sheetData>
    <row r="1" ht="14.25" thickBot="1">
      <c r="J1" s="293" t="s">
        <v>33</v>
      </c>
    </row>
    <row r="2" spans="1:10" s="62" customFormat="1" ht="26.25" customHeight="1">
      <c r="A2" s="517" t="s">
        <v>43</v>
      </c>
      <c r="B2" s="519" t="s">
        <v>210</v>
      </c>
      <c r="C2" s="519" t="s">
        <v>211</v>
      </c>
      <c r="D2" s="519" t="s">
        <v>253</v>
      </c>
      <c r="E2" s="519" t="s">
        <v>254</v>
      </c>
      <c r="F2" s="294" t="s">
        <v>212</v>
      </c>
      <c r="G2" s="295"/>
      <c r="H2" s="295"/>
      <c r="I2" s="296"/>
      <c r="J2" s="489" t="s">
        <v>21</v>
      </c>
    </row>
    <row r="3" spans="1:10" s="63" customFormat="1" ht="32.25" customHeight="1" thickBot="1">
      <c r="A3" s="518"/>
      <c r="B3" s="520"/>
      <c r="C3" s="520"/>
      <c r="D3" s="521"/>
      <c r="E3" s="521"/>
      <c r="F3" s="297" t="s">
        <v>129</v>
      </c>
      <c r="G3" s="298" t="s">
        <v>213</v>
      </c>
      <c r="H3" s="298" t="s">
        <v>255</v>
      </c>
      <c r="I3" s="299" t="s">
        <v>256</v>
      </c>
      <c r="J3" s="522"/>
    </row>
    <row r="4" spans="1:10" s="304" customFormat="1" ht="13.5" customHeight="1" thickBot="1">
      <c r="A4" s="300">
        <v>1</v>
      </c>
      <c r="B4" s="301">
        <v>2</v>
      </c>
      <c r="C4" s="302">
        <v>3</v>
      </c>
      <c r="D4" s="302">
        <v>4</v>
      </c>
      <c r="E4" s="302">
        <v>5</v>
      </c>
      <c r="F4" s="302">
        <v>6</v>
      </c>
      <c r="G4" s="302">
        <v>7</v>
      </c>
      <c r="H4" s="302">
        <v>8</v>
      </c>
      <c r="I4" s="302">
        <v>9</v>
      </c>
      <c r="J4" s="303" t="s">
        <v>214</v>
      </c>
    </row>
    <row r="5" spans="1:10" ht="23.25" customHeight="1">
      <c r="A5" s="305" t="s">
        <v>3</v>
      </c>
      <c r="B5" s="306" t="s">
        <v>96</v>
      </c>
      <c r="C5" s="307"/>
      <c r="D5" s="308">
        <f aca="true" t="shared" si="0" ref="D5:I5">SUM(D6:D7)</f>
        <v>0</v>
      </c>
      <c r="E5" s="308">
        <f t="shared" si="0"/>
        <v>0</v>
      </c>
      <c r="F5" s="308">
        <f t="shared" si="0"/>
        <v>0</v>
      </c>
      <c r="G5" s="308">
        <f t="shared" si="0"/>
        <v>0</v>
      </c>
      <c r="H5" s="308">
        <f t="shared" si="0"/>
        <v>0</v>
      </c>
      <c r="I5" s="309">
        <f t="shared" si="0"/>
        <v>0</v>
      </c>
      <c r="J5" s="310">
        <f aca="true" t="shared" si="1" ref="J5:J17">SUM(F5:I5)</f>
        <v>0</v>
      </c>
    </row>
    <row r="6" spans="1:10" ht="21" customHeight="1">
      <c r="A6" s="311" t="s">
        <v>4</v>
      </c>
      <c r="B6" s="218"/>
      <c r="C6" s="312"/>
      <c r="D6" s="24"/>
      <c r="E6" s="24"/>
      <c r="F6" s="24"/>
      <c r="G6" s="24"/>
      <c r="H6" s="24"/>
      <c r="I6" s="49"/>
      <c r="J6" s="313">
        <f t="shared" si="1"/>
        <v>0</v>
      </c>
    </row>
    <row r="7" spans="1:10" ht="21" customHeight="1">
      <c r="A7" s="311" t="s">
        <v>5</v>
      </c>
      <c r="B7" s="218" t="s">
        <v>44</v>
      </c>
      <c r="C7" s="312"/>
      <c r="D7" s="24"/>
      <c r="E7" s="24"/>
      <c r="F7" s="24"/>
      <c r="G7" s="24"/>
      <c r="H7" s="24"/>
      <c r="I7" s="49"/>
      <c r="J7" s="313">
        <f t="shared" si="1"/>
        <v>0</v>
      </c>
    </row>
    <row r="8" spans="1:10" ht="23.25" customHeight="1">
      <c r="A8" s="311" t="s">
        <v>6</v>
      </c>
      <c r="B8" s="314" t="s">
        <v>97</v>
      </c>
      <c r="C8" s="315"/>
      <c r="D8" s="316">
        <f aca="true" t="shared" si="2" ref="D8:I8">SUM(D9:D10)</f>
        <v>0</v>
      </c>
      <c r="E8" s="316">
        <f t="shared" si="2"/>
        <v>0</v>
      </c>
      <c r="F8" s="316">
        <f t="shared" si="2"/>
        <v>0</v>
      </c>
      <c r="G8" s="316">
        <f t="shared" si="2"/>
        <v>0</v>
      </c>
      <c r="H8" s="316">
        <f t="shared" si="2"/>
        <v>0</v>
      </c>
      <c r="I8" s="317">
        <f t="shared" si="2"/>
        <v>0</v>
      </c>
      <c r="J8" s="318">
        <f t="shared" si="1"/>
        <v>0</v>
      </c>
    </row>
    <row r="9" spans="1:10" ht="21" customHeight="1">
      <c r="A9" s="311" t="s">
        <v>7</v>
      </c>
      <c r="B9" s="218" t="s">
        <v>44</v>
      </c>
      <c r="C9" s="312"/>
      <c r="D9" s="24"/>
      <c r="E9" s="24"/>
      <c r="F9" s="24"/>
      <c r="G9" s="24"/>
      <c r="H9" s="24"/>
      <c r="I9" s="49"/>
      <c r="J9" s="313">
        <f t="shared" si="1"/>
        <v>0</v>
      </c>
    </row>
    <row r="10" spans="1:10" ht="18" customHeight="1">
      <c r="A10" s="311" t="s">
        <v>8</v>
      </c>
      <c r="B10" s="218"/>
      <c r="C10" s="312"/>
      <c r="D10" s="24"/>
      <c r="E10" s="24"/>
      <c r="F10" s="24"/>
      <c r="G10" s="24"/>
      <c r="H10" s="24"/>
      <c r="I10" s="49"/>
      <c r="J10" s="313">
        <f t="shared" si="1"/>
        <v>0</v>
      </c>
    </row>
    <row r="11" spans="1:10" ht="21" customHeight="1">
      <c r="A11" s="311" t="s">
        <v>9</v>
      </c>
      <c r="B11" s="319" t="s">
        <v>81</v>
      </c>
      <c r="C11" s="315"/>
      <c r="D11" s="316">
        <f aca="true" t="shared" si="3" ref="D11:I11">SUM(D12:D12)</f>
        <v>0</v>
      </c>
      <c r="E11" s="316">
        <f t="shared" si="3"/>
        <v>0</v>
      </c>
      <c r="F11" s="316">
        <f t="shared" si="3"/>
        <v>0</v>
      </c>
      <c r="G11" s="316">
        <f t="shared" si="3"/>
        <v>0</v>
      </c>
      <c r="H11" s="316">
        <f t="shared" si="3"/>
        <v>0</v>
      </c>
      <c r="I11" s="317">
        <f t="shared" si="3"/>
        <v>0</v>
      </c>
      <c r="J11" s="318">
        <f t="shared" si="1"/>
        <v>0</v>
      </c>
    </row>
    <row r="12" spans="1:10" ht="21" customHeight="1">
      <c r="A12" s="311" t="s">
        <v>10</v>
      </c>
      <c r="B12" s="218" t="s">
        <v>44</v>
      </c>
      <c r="C12" s="312"/>
      <c r="D12" s="24"/>
      <c r="E12" s="24"/>
      <c r="F12" s="24"/>
      <c r="G12" s="24"/>
      <c r="H12" s="24"/>
      <c r="I12" s="49"/>
      <c r="J12" s="313">
        <f t="shared" si="1"/>
        <v>0</v>
      </c>
    </row>
    <row r="13" spans="1:10" ht="21" customHeight="1">
      <c r="A13" s="311" t="s">
        <v>11</v>
      </c>
      <c r="B13" s="218" t="s">
        <v>44</v>
      </c>
      <c r="C13" s="312"/>
      <c r="D13" s="316">
        <f aca="true" t="shared" si="4" ref="D13:I13">SUM(D14:D14)</f>
        <v>0</v>
      </c>
      <c r="E13" s="316">
        <f t="shared" si="4"/>
        <v>0</v>
      </c>
      <c r="F13" s="316">
        <f t="shared" si="4"/>
        <v>0</v>
      </c>
      <c r="G13" s="316">
        <f t="shared" si="4"/>
        <v>0</v>
      </c>
      <c r="H13" s="316">
        <f t="shared" si="4"/>
        <v>0</v>
      </c>
      <c r="I13" s="317">
        <f t="shared" si="4"/>
        <v>0</v>
      </c>
      <c r="J13" s="318">
        <f t="shared" si="1"/>
        <v>0</v>
      </c>
    </row>
    <row r="14" spans="1:10" ht="21" customHeight="1">
      <c r="A14" s="311" t="s">
        <v>12</v>
      </c>
      <c r="B14" s="218" t="s">
        <v>44</v>
      </c>
      <c r="C14" s="312"/>
      <c r="D14" s="24"/>
      <c r="E14" s="24"/>
      <c r="F14" s="24"/>
      <c r="G14" s="24"/>
      <c r="H14" s="24"/>
      <c r="I14" s="49"/>
      <c r="J14" s="313">
        <f t="shared" si="1"/>
        <v>0</v>
      </c>
    </row>
    <row r="15" spans="1:10" ht="21" customHeight="1">
      <c r="A15" s="320" t="s">
        <v>13</v>
      </c>
      <c r="B15" s="218" t="s">
        <v>44</v>
      </c>
      <c r="C15" s="312"/>
      <c r="D15" s="321">
        <f aca="true" t="shared" si="5" ref="D15:I15">SUM(D16:D17)</f>
        <v>0</v>
      </c>
      <c r="E15" s="321">
        <f t="shared" si="5"/>
        <v>0</v>
      </c>
      <c r="F15" s="321">
        <f t="shared" si="5"/>
        <v>0</v>
      </c>
      <c r="G15" s="321">
        <f t="shared" si="5"/>
        <v>0</v>
      </c>
      <c r="H15" s="321">
        <f t="shared" si="5"/>
        <v>0</v>
      </c>
      <c r="I15" s="322">
        <f t="shared" si="5"/>
        <v>0</v>
      </c>
      <c r="J15" s="318">
        <f t="shared" si="1"/>
        <v>0</v>
      </c>
    </row>
    <row r="16" spans="1:10" ht="21" customHeight="1">
      <c r="A16" s="320" t="s">
        <v>14</v>
      </c>
      <c r="B16" s="218" t="s">
        <v>44</v>
      </c>
      <c r="C16" s="312"/>
      <c r="D16" s="24"/>
      <c r="E16" s="24"/>
      <c r="F16" s="24"/>
      <c r="G16" s="24"/>
      <c r="H16" s="24"/>
      <c r="I16" s="49"/>
      <c r="J16" s="313">
        <f t="shared" si="1"/>
        <v>0</v>
      </c>
    </row>
    <row r="17" spans="1:10" ht="21" customHeight="1" thickBot="1">
      <c r="A17" s="320" t="s">
        <v>175</v>
      </c>
      <c r="B17" s="218" t="s">
        <v>44</v>
      </c>
      <c r="C17" s="323"/>
      <c r="D17" s="65"/>
      <c r="E17" s="65"/>
      <c r="F17" s="65"/>
      <c r="G17" s="65"/>
      <c r="H17" s="65"/>
      <c r="I17" s="324"/>
      <c r="J17" s="313">
        <f t="shared" si="1"/>
        <v>0</v>
      </c>
    </row>
    <row r="18" spans="1:10" ht="21" customHeight="1" thickBot="1">
      <c r="A18" s="325" t="s">
        <v>176</v>
      </c>
      <c r="B18" s="326" t="s">
        <v>95</v>
      </c>
      <c r="C18" s="327"/>
      <c r="D18" s="68">
        <f aca="true" t="shared" si="6" ref="D18:J18">D5+D8+D11+D13+D15</f>
        <v>0</v>
      </c>
      <c r="E18" s="68">
        <f t="shared" si="6"/>
        <v>0</v>
      </c>
      <c r="F18" s="68">
        <f t="shared" si="6"/>
        <v>0</v>
      </c>
      <c r="G18" s="68">
        <f t="shared" si="6"/>
        <v>0</v>
      </c>
      <c r="H18" s="68">
        <f t="shared" si="6"/>
        <v>0</v>
      </c>
      <c r="I18" s="328">
        <f t="shared" si="6"/>
        <v>0</v>
      </c>
      <c r="J18" s="329">
        <f t="shared" si="6"/>
        <v>0</v>
      </c>
    </row>
  </sheetData>
  <sheetProtection sheet="1" objects="1" scenarios="1"/>
  <mergeCells count="6"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 ....../2014. (......) önkormányzati határozathoz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7.625" style="88" customWidth="1"/>
    <col min="2" max="2" width="60.875" style="88" customWidth="1"/>
    <col min="3" max="3" width="25.625" style="88" customWidth="1"/>
    <col min="4" max="16384" width="9.375" style="88" customWidth="1"/>
  </cols>
  <sheetData>
    <row r="1" ht="15">
      <c r="C1" s="330" t="s">
        <v>257</v>
      </c>
    </row>
    <row r="2" spans="1:3" ht="14.25">
      <c r="A2" s="331"/>
      <c r="B2" s="331"/>
      <c r="C2" s="331"/>
    </row>
    <row r="3" spans="1:3" ht="33.75" customHeight="1">
      <c r="A3" s="523" t="s">
        <v>215</v>
      </c>
      <c r="B3" s="523"/>
      <c r="C3" s="523"/>
    </row>
    <row r="4" ht="13.5" thickBot="1">
      <c r="C4" s="332"/>
    </row>
    <row r="5" spans="1:3" s="336" customFormat="1" ht="43.5" customHeight="1" thickBot="1">
      <c r="A5" s="333" t="s">
        <v>1</v>
      </c>
      <c r="B5" s="334" t="s">
        <v>34</v>
      </c>
      <c r="C5" s="335" t="s">
        <v>216</v>
      </c>
    </row>
    <row r="6" spans="1:3" ht="28.5" customHeight="1">
      <c r="A6" s="337" t="s">
        <v>3</v>
      </c>
      <c r="B6" s="338" t="s">
        <v>258</v>
      </c>
      <c r="C6" s="339">
        <f>C7+C8</f>
        <v>451</v>
      </c>
    </row>
    <row r="7" spans="1:3" ht="18" customHeight="1">
      <c r="A7" s="340" t="s">
        <v>4</v>
      </c>
      <c r="B7" s="341" t="s">
        <v>217</v>
      </c>
      <c r="C7" s="342">
        <v>450</v>
      </c>
    </row>
    <row r="8" spans="1:3" ht="18" customHeight="1">
      <c r="A8" s="340" t="s">
        <v>5</v>
      </c>
      <c r="B8" s="341" t="s">
        <v>218</v>
      </c>
      <c r="C8" s="342">
        <v>1</v>
      </c>
    </row>
    <row r="9" spans="1:3" ht="18" customHeight="1">
      <c r="A9" s="340" t="s">
        <v>6</v>
      </c>
      <c r="B9" s="343" t="s">
        <v>219</v>
      </c>
      <c r="C9" s="342">
        <v>690</v>
      </c>
    </row>
    <row r="10" spans="1:3" ht="18" customHeight="1" thickBot="1">
      <c r="A10" s="344" t="s">
        <v>7</v>
      </c>
      <c r="B10" s="345" t="s">
        <v>220</v>
      </c>
      <c r="C10" s="346">
        <v>697</v>
      </c>
    </row>
    <row r="11" spans="1:3" ht="25.5" customHeight="1">
      <c r="A11" s="347" t="s">
        <v>8</v>
      </c>
      <c r="B11" s="348" t="s">
        <v>259</v>
      </c>
      <c r="C11" s="349">
        <f>C6+C9-C10</f>
        <v>444</v>
      </c>
    </row>
    <row r="12" spans="1:3" ht="18" customHeight="1">
      <c r="A12" s="340" t="s">
        <v>9</v>
      </c>
      <c r="B12" s="341" t="s">
        <v>217</v>
      </c>
      <c r="C12" s="342">
        <v>404</v>
      </c>
    </row>
    <row r="13" spans="1:3" ht="18" customHeight="1" thickBot="1">
      <c r="A13" s="350" t="s">
        <v>10</v>
      </c>
      <c r="B13" s="351" t="s">
        <v>218</v>
      </c>
      <c r="C13" s="352">
        <v>40</v>
      </c>
    </row>
  </sheetData>
  <sheetProtection sheet="1" objects="1" scenarios="1"/>
  <mergeCells count="1">
    <mergeCell ref="A3:C3"/>
  </mergeCells>
  <conditionalFormatting sqref="C11">
    <cfRule type="cellIs" priority="1" dxfId="1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workbookViewId="0" topLeftCell="A1">
      <selection activeCell="D2" sqref="D2"/>
    </sheetView>
  </sheetViews>
  <sheetFormatPr defaultColWidth="9.00390625" defaultRowHeight="12.75"/>
  <cols>
    <col min="1" max="1" width="39.875" style="47" customWidth="1"/>
    <col min="2" max="3" width="11.625" style="47" customWidth="1"/>
    <col min="4" max="4" width="11.625" style="46" customWidth="1"/>
    <col min="5" max="5" width="39.875" style="46" customWidth="1"/>
    <col min="6" max="8" width="11.625" style="46" customWidth="1"/>
    <col min="9" max="16384" width="9.375" style="46" customWidth="1"/>
  </cols>
  <sheetData>
    <row r="1" spans="1:8" ht="39.75" customHeight="1">
      <c r="A1" s="72" t="s">
        <v>268</v>
      </c>
      <c r="B1" s="72"/>
      <c r="C1" s="72"/>
      <c r="D1" s="73"/>
      <c r="E1" s="73"/>
      <c r="F1" s="73"/>
      <c r="G1" s="73"/>
      <c r="H1" s="73"/>
    </row>
    <row r="2" spans="1:8" ht="14.25" thickBot="1">
      <c r="A2" s="74"/>
      <c r="B2" s="74"/>
      <c r="C2" s="74"/>
      <c r="D2" s="56"/>
      <c r="E2" s="56"/>
      <c r="F2" s="56"/>
      <c r="G2" s="56"/>
      <c r="H2" s="75" t="s">
        <v>33</v>
      </c>
    </row>
    <row r="3" spans="1:8" ht="13.5" thickBot="1">
      <c r="A3" s="76" t="s">
        <v>24</v>
      </c>
      <c r="B3" s="213"/>
      <c r="C3" s="213"/>
      <c r="D3" s="77"/>
      <c r="E3" s="76" t="s">
        <v>28</v>
      </c>
      <c r="F3" s="215"/>
      <c r="G3" s="215"/>
      <c r="H3" s="78"/>
    </row>
    <row r="4" spans="1:8" s="48" customFormat="1" ht="24.75" thickBot="1">
      <c r="A4" s="79" t="s">
        <v>34</v>
      </c>
      <c r="B4" s="214" t="s">
        <v>238</v>
      </c>
      <c r="C4" s="214" t="s">
        <v>239</v>
      </c>
      <c r="D4" s="80" t="s">
        <v>240</v>
      </c>
      <c r="E4" s="79" t="s">
        <v>34</v>
      </c>
      <c r="F4" s="214" t="s">
        <v>238</v>
      </c>
      <c r="G4" s="214" t="s">
        <v>239</v>
      </c>
      <c r="H4" s="52" t="s">
        <v>240</v>
      </c>
    </row>
    <row r="5" spans="1:8" ht="18.75" customHeight="1">
      <c r="A5" s="81" t="s">
        <v>25</v>
      </c>
      <c r="B5" s="394">
        <v>8</v>
      </c>
      <c r="C5" s="395">
        <v>3</v>
      </c>
      <c r="D5" s="369">
        <v>4</v>
      </c>
      <c r="E5" s="82" t="s">
        <v>35</v>
      </c>
      <c r="F5" s="396">
        <v>56</v>
      </c>
      <c r="G5" s="397">
        <v>51</v>
      </c>
      <c r="H5" s="381"/>
    </row>
    <row r="6" spans="1:8" ht="18.75" customHeight="1">
      <c r="A6" s="83" t="s">
        <v>51</v>
      </c>
      <c r="B6" s="371"/>
      <c r="C6" s="372"/>
      <c r="D6" s="370"/>
      <c r="E6" s="83" t="s">
        <v>36</v>
      </c>
      <c r="F6" s="382">
        <v>9</v>
      </c>
      <c r="G6" s="372">
        <v>16</v>
      </c>
      <c r="H6" s="370">
        <v>16</v>
      </c>
    </row>
    <row r="7" spans="1:8" ht="18.75" customHeight="1">
      <c r="A7" s="83" t="s">
        <v>123</v>
      </c>
      <c r="B7" s="371"/>
      <c r="C7" s="372"/>
      <c r="D7" s="370"/>
      <c r="E7" s="83" t="s">
        <v>37</v>
      </c>
      <c r="F7" s="382">
        <v>778</v>
      </c>
      <c r="G7" s="372">
        <v>762</v>
      </c>
      <c r="H7" s="370">
        <v>488</v>
      </c>
    </row>
    <row r="8" spans="1:8" ht="18.75" customHeight="1">
      <c r="A8" s="216" t="s">
        <v>122</v>
      </c>
      <c r="B8" s="398"/>
      <c r="C8" s="399"/>
      <c r="D8" s="370"/>
      <c r="E8" s="84" t="s">
        <v>124</v>
      </c>
      <c r="F8" s="400"/>
      <c r="G8" s="399"/>
      <c r="H8" s="370"/>
    </row>
    <row r="9" spans="1:8" ht="18.75" customHeight="1">
      <c r="A9" s="83" t="s">
        <v>75</v>
      </c>
      <c r="B9" s="371">
        <v>1090</v>
      </c>
      <c r="C9" s="372">
        <v>686</v>
      </c>
      <c r="D9" s="370">
        <v>686</v>
      </c>
      <c r="E9" s="83" t="s">
        <v>79</v>
      </c>
      <c r="F9" s="382"/>
      <c r="G9" s="372"/>
      <c r="H9" s="370"/>
    </row>
    <row r="10" spans="1:8" ht="18.75" customHeight="1">
      <c r="A10" s="83" t="s">
        <v>119</v>
      </c>
      <c r="B10" s="371">
        <v>80</v>
      </c>
      <c r="C10" s="372"/>
      <c r="D10" s="370"/>
      <c r="E10" s="83" t="s">
        <v>31</v>
      </c>
      <c r="F10" s="382"/>
      <c r="G10" s="372"/>
      <c r="H10" s="370"/>
    </row>
    <row r="11" spans="1:8" ht="18.75" customHeight="1">
      <c r="A11" s="83" t="s">
        <v>111</v>
      </c>
      <c r="B11" s="371"/>
      <c r="C11" s="372"/>
      <c r="D11" s="370"/>
      <c r="E11" s="83" t="s">
        <v>20</v>
      </c>
      <c r="F11" s="382"/>
      <c r="G11" s="372">
        <v>118</v>
      </c>
      <c r="H11" s="370"/>
    </row>
    <row r="12" spans="1:8" ht="18.75" customHeight="1">
      <c r="A12" s="83" t="s">
        <v>112</v>
      </c>
      <c r="B12" s="371"/>
      <c r="C12" s="372"/>
      <c r="D12" s="370"/>
      <c r="E12" s="50"/>
      <c r="F12" s="382"/>
      <c r="G12" s="372"/>
      <c r="H12" s="370"/>
    </row>
    <row r="13" spans="1:8" ht="18.75" customHeight="1">
      <c r="A13" s="217"/>
      <c r="B13" s="373"/>
      <c r="C13" s="374"/>
      <c r="D13" s="370"/>
      <c r="E13" s="50"/>
      <c r="F13" s="382"/>
      <c r="G13" s="372"/>
      <c r="H13" s="370"/>
    </row>
    <row r="14" spans="1:8" ht="18.75" customHeight="1">
      <c r="A14" s="50"/>
      <c r="B14" s="371"/>
      <c r="C14" s="372"/>
      <c r="D14" s="370"/>
      <c r="E14" s="50"/>
      <c r="F14" s="382"/>
      <c r="G14" s="372"/>
      <c r="H14" s="370"/>
    </row>
    <row r="15" spans="1:8" ht="18.75" customHeight="1">
      <c r="A15" s="50"/>
      <c r="B15" s="371"/>
      <c r="C15" s="372"/>
      <c r="D15" s="370"/>
      <c r="E15" s="50"/>
      <c r="F15" s="382"/>
      <c r="G15" s="372"/>
      <c r="H15" s="370"/>
    </row>
    <row r="16" spans="1:8" ht="18.75" customHeight="1" thickBot="1">
      <c r="A16" s="51"/>
      <c r="B16" s="375"/>
      <c r="C16" s="376"/>
      <c r="D16" s="377"/>
      <c r="E16" s="50"/>
      <c r="F16" s="383"/>
      <c r="G16" s="384"/>
      <c r="H16" s="385"/>
    </row>
    <row r="17" spans="1:8" ht="18.75" customHeight="1" thickBot="1">
      <c r="A17" s="69" t="s">
        <v>113</v>
      </c>
      <c r="B17" s="378">
        <f>SUM(B5:B16)</f>
        <v>1178</v>
      </c>
      <c r="C17" s="378">
        <f>SUM(C5:C16)</f>
        <v>689</v>
      </c>
      <c r="D17" s="378">
        <f>SUM(D5:D16)</f>
        <v>690</v>
      </c>
      <c r="E17" s="69" t="s">
        <v>114</v>
      </c>
      <c r="F17" s="378">
        <f>SUM(F5:F16)</f>
        <v>843</v>
      </c>
      <c r="G17" s="378">
        <f>SUM(G5:G16)</f>
        <v>947</v>
      </c>
      <c r="H17" s="386">
        <f>SUM(H5:H16)</f>
        <v>504</v>
      </c>
    </row>
    <row r="18" spans="1:8" ht="18.75" customHeight="1" thickBot="1">
      <c r="A18" s="85" t="s">
        <v>115</v>
      </c>
      <c r="B18" s="401">
        <v>116</v>
      </c>
      <c r="C18" s="401">
        <v>451</v>
      </c>
      <c r="D18" s="379">
        <v>258</v>
      </c>
      <c r="E18" s="402"/>
      <c r="F18" s="403"/>
      <c r="G18" s="404"/>
      <c r="H18" s="387"/>
    </row>
    <row r="19" spans="1:8" ht="18.75" customHeight="1" thickBot="1">
      <c r="A19" s="69" t="s">
        <v>126</v>
      </c>
      <c r="B19" s="391"/>
      <c r="C19" s="391"/>
      <c r="D19" s="380"/>
      <c r="E19" s="69" t="s">
        <v>117</v>
      </c>
      <c r="F19" s="378">
        <f>+F18</f>
        <v>0</v>
      </c>
      <c r="G19" s="388">
        <f>+G18</f>
        <v>0</v>
      </c>
      <c r="H19" s="390">
        <f>SUM(H18:H18)</f>
        <v>0</v>
      </c>
    </row>
    <row r="20" spans="1:8" ht="21" customHeight="1" thickBot="1">
      <c r="A20" s="69" t="s">
        <v>260</v>
      </c>
      <c r="B20" s="378">
        <f>+B17+B18+B19</f>
        <v>1294</v>
      </c>
      <c r="C20" s="378">
        <f>+C17+C18+C19</f>
        <v>1140</v>
      </c>
      <c r="D20" s="378">
        <f>+D17+D18+D19</f>
        <v>948</v>
      </c>
      <c r="E20" s="69" t="s">
        <v>263</v>
      </c>
      <c r="F20" s="378">
        <f>+F17+F19</f>
        <v>843</v>
      </c>
      <c r="G20" s="378">
        <f>+G17+G19</f>
        <v>947</v>
      </c>
      <c r="H20" s="390">
        <f>+H17+H19</f>
        <v>504</v>
      </c>
    </row>
    <row r="21" spans="1:8" ht="18.75" customHeight="1" thickBot="1">
      <c r="A21" s="69" t="s">
        <v>197</v>
      </c>
      <c r="B21" s="380"/>
      <c r="C21" s="380"/>
      <c r="D21" s="380"/>
      <c r="E21" s="69" t="s">
        <v>195</v>
      </c>
      <c r="F21" s="380"/>
      <c r="G21" s="391"/>
      <c r="H21" s="392"/>
    </row>
    <row r="22" spans="1:8" ht="18" customHeight="1" thickBot="1">
      <c r="A22" s="86" t="s">
        <v>261</v>
      </c>
      <c r="B22" s="378">
        <f>+B20+B21</f>
        <v>1294</v>
      </c>
      <c r="C22" s="378">
        <f>+C20+C21</f>
        <v>1140</v>
      </c>
      <c r="D22" s="378">
        <f>+D20+D21</f>
        <v>948</v>
      </c>
      <c r="E22" s="86" t="s">
        <v>262</v>
      </c>
      <c r="F22" s="378">
        <f>+F20+F21</f>
        <v>843</v>
      </c>
      <c r="G22" s="378">
        <f>+G20+G21</f>
        <v>947</v>
      </c>
      <c r="H22" s="390">
        <f>+H20+H21</f>
        <v>504</v>
      </c>
    </row>
    <row r="23" spans="1:8" ht="18" customHeight="1" thickBot="1">
      <c r="A23" s="69" t="s">
        <v>121</v>
      </c>
      <c r="B23" s="378" t="str">
        <f>IF(((F17-B17)&gt;0),F17-B17,"----")</f>
        <v>----</v>
      </c>
      <c r="C23" s="378">
        <f>IF(((G17-C17)&gt;0),G17-C17,"----")</f>
        <v>258</v>
      </c>
      <c r="D23" s="378" t="str">
        <f>IF(((H17-D17)&gt;0),H17-D17,"----")</f>
        <v>----</v>
      </c>
      <c r="E23" s="69" t="s">
        <v>120</v>
      </c>
      <c r="F23" s="378">
        <f>IF(((B17-F17)&gt;0),B17-F17,"----")</f>
        <v>335</v>
      </c>
      <c r="G23" s="378" t="str">
        <f>IF(((C17-G17)&gt;0),C17-G17,"----")</f>
        <v>----</v>
      </c>
      <c r="H23" s="390">
        <f>IF(((D17-H17)&gt;0),D17-H17,"----")</f>
        <v>186</v>
      </c>
    </row>
    <row r="24" spans="1:8" ht="18" customHeight="1" thickBot="1">
      <c r="A24" s="69" t="s">
        <v>198</v>
      </c>
      <c r="B24" s="378" t="str">
        <f>IF(((F20-(B17+B18))&gt;0),F20-(B17+B18),"----")</f>
        <v>----</v>
      </c>
      <c r="C24" s="378" t="str">
        <f>IF(((G20-(C17+C18))&gt;0),G20-(C17+C18),"----")</f>
        <v>----</v>
      </c>
      <c r="D24" s="378" t="str">
        <f>IF(((H20-(D17+D18))&gt;0),H20-(D17+D18),"----")</f>
        <v>----</v>
      </c>
      <c r="E24" s="69" t="s">
        <v>199</v>
      </c>
      <c r="F24" s="378">
        <f>IF(((B17+B18-F20)&gt;0),B17+B18-F20,"----")</f>
        <v>451</v>
      </c>
      <c r="G24" s="378">
        <f>IF(((C17+C18-G20)&gt;0),C17+C18-G20,"----")</f>
        <v>193</v>
      </c>
      <c r="H24" s="390">
        <f>IF(((D17+D18-H20)&gt;0),D17+D18-H20,"----")</f>
        <v>444</v>
      </c>
    </row>
  </sheetData>
  <sheetProtection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dőlt"&amp;12 2.1. melléklet a ....../2014. (......) önkormányzati határozathoz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workbookViewId="0" topLeftCell="A1">
      <selection activeCell="A2" sqref="A2"/>
    </sheetView>
  </sheetViews>
  <sheetFormatPr defaultColWidth="9.00390625" defaultRowHeight="12.75"/>
  <cols>
    <col min="1" max="1" width="39.875" style="393" customWidth="1"/>
    <col min="2" max="3" width="11.625" style="393" customWidth="1"/>
    <col min="4" max="4" width="11.625" style="64" customWidth="1"/>
    <col min="5" max="5" width="39.875" style="64" customWidth="1"/>
    <col min="6" max="8" width="11.625" style="64" customWidth="1"/>
    <col min="9" max="16384" width="9.375" style="64" customWidth="1"/>
  </cols>
  <sheetData>
    <row r="1" spans="1:8" ht="39.75" customHeight="1">
      <c r="A1" s="72" t="s">
        <v>269</v>
      </c>
      <c r="B1" s="72"/>
      <c r="C1" s="72"/>
      <c r="D1" s="73"/>
      <c r="E1" s="73"/>
      <c r="F1" s="73"/>
      <c r="G1" s="73"/>
      <c r="H1" s="73"/>
    </row>
    <row r="2" spans="1:8" ht="14.25" thickBot="1">
      <c r="A2" s="74"/>
      <c r="B2" s="74"/>
      <c r="C2" s="74"/>
      <c r="D2" s="56"/>
      <c r="E2" s="56"/>
      <c r="F2" s="56"/>
      <c r="G2" s="56"/>
      <c r="H2" s="75" t="s">
        <v>33</v>
      </c>
    </row>
    <row r="3" spans="1:8" ht="13.5" thickBot="1">
      <c r="A3" s="76" t="s">
        <v>24</v>
      </c>
      <c r="B3" s="213"/>
      <c r="C3" s="213"/>
      <c r="D3" s="77"/>
      <c r="E3" s="76" t="s">
        <v>28</v>
      </c>
      <c r="F3" s="215"/>
      <c r="G3" s="215"/>
      <c r="H3" s="78"/>
    </row>
    <row r="4" spans="1:8" s="406" customFormat="1" ht="24.75" thickBot="1">
      <c r="A4" s="79" t="s">
        <v>34</v>
      </c>
      <c r="B4" s="214" t="s">
        <v>238</v>
      </c>
      <c r="C4" s="214" t="s">
        <v>239</v>
      </c>
      <c r="D4" s="80" t="s">
        <v>240</v>
      </c>
      <c r="E4" s="79" t="s">
        <v>34</v>
      </c>
      <c r="F4" s="214" t="s">
        <v>238</v>
      </c>
      <c r="G4" s="214" t="s">
        <v>239</v>
      </c>
      <c r="H4" s="80" t="s">
        <v>240</v>
      </c>
    </row>
    <row r="5" spans="1:8" ht="18.75" customHeight="1">
      <c r="A5" s="221" t="s">
        <v>46</v>
      </c>
      <c r="B5" s="394"/>
      <c r="C5" s="395"/>
      <c r="D5" s="369"/>
      <c r="E5" s="221" t="s">
        <v>49</v>
      </c>
      <c r="F5" s="396"/>
      <c r="G5" s="397"/>
      <c r="H5" s="381"/>
    </row>
    <row r="6" spans="1:8" ht="18.75" customHeight="1">
      <c r="A6" s="222" t="s">
        <v>123</v>
      </c>
      <c r="B6" s="371"/>
      <c r="C6" s="372"/>
      <c r="D6" s="370"/>
      <c r="E6" s="222" t="s">
        <v>52</v>
      </c>
      <c r="F6" s="382"/>
      <c r="G6" s="372">
        <v>193</v>
      </c>
      <c r="H6" s="370">
        <v>193</v>
      </c>
    </row>
    <row r="7" spans="1:8" ht="18.75" customHeight="1">
      <c r="A7" s="222" t="s">
        <v>122</v>
      </c>
      <c r="B7" s="371"/>
      <c r="C7" s="372"/>
      <c r="D7" s="370"/>
      <c r="E7" s="222" t="s">
        <v>72</v>
      </c>
      <c r="F7" s="382"/>
      <c r="G7" s="372"/>
      <c r="H7" s="370"/>
    </row>
    <row r="8" spans="1:8" ht="24.75" customHeight="1">
      <c r="A8" s="222" t="s">
        <v>45</v>
      </c>
      <c r="B8" s="398"/>
      <c r="C8" s="399"/>
      <c r="D8" s="370"/>
      <c r="E8" s="222" t="s">
        <v>71</v>
      </c>
      <c r="F8" s="400"/>
      <c r="G8" s="399"/>
      <c r="H8" s="370"/>
    </row>
    <row r="9" spans="1:8" ht="18.75" customHeight="1">
      <c r="A9" s="222" t="s">
        <v>47</v>
      </c>
      <c r="B9" s="371"/>
      <c r="C9" s="372"/>
      <c r="D9" s="370"/>
      <c r="E9" s="222" t="s">
        <v>20</v>
      </c>
      <c r="F9" s="382"/>
      <c r="G9" s="372"/>
      <c r="H9" s="370"/>
    </row>
    <row r="10" spans="1:8" ht="18.75" customHeight="1">
      <c r="A10" s="222" t="s">
        <v>75</v>
      </c>
      <c r="B10" s="371"/>
      <c r="C10" s="372"/>
      <c r="D10" s="370"/>
      <c r="E10" s="222" t="s">
        <v>80</v>
      </c>
      <c r="F10" s="382"/>
      <c r="G10" s="372"/>
      <c r="H10" s="370"/>
    </row>
    <row r="11" spans="1:8" ht="18.75" customHeight="1">
      <c r="A11" s="222" t="s">
        <v>93</v>
      </c>
      <c r="B11" s="371"/>
      <c r="C11" s="372"/>
      <c r="D11" s="370"/>
      <c r="E11" s="222" t="s">
        <v>31</v>
      </c>
      <c r="F11" s="382"/>
      <c r="G11" s="372"/>
      <c r="H11" s="370"/>
    </row>
    <row r="12" spans="1:8" ht="18.75" customHeight="1">
      <c r="A12" s="222" t="s">
        <v>127</v>
      </c>
      <c r="B12" s="371"/>
      <c r="C12" s="372"/>
      <c r="D12" s="370"/>
      <c r="E12" s="407" t="s">
        <v>128</v>
      </c>
      <c r="F12" s="382"/>
      <c r="G12" s="372"/>
      <c r="H12" s="370"/>
    </row>
    <row r="13" spans="1:8" ht="18.75" customHeight="1">
      <c r="A13" s="407" t="s">
        <v>128</v>
      </c>
      <c r="B13" s="373"/>
      <c r="C13" s="374"/>
      <c r="D13" s="370"/>
      <c r="E13" s="50"/>
      <c r="F13" s="382"/>
      <c r="G13" s="372"/>
      <c r="H13" s="370"/>
    </row>
    <row r="14" spans="1:8" ht="18.75" customHeight="1">
      <c r="A14" s="50"/>
      <c r="B14" s="371"/>
      <c r="C14" s="372"/>
      <c r="D14" s="370"/>
      <c r="E14" s="50"/>
      <c r="F14" s="382"/>
      <c r="G14" s="372"/>
      <c r="H14" s="370"/>
    </row>
    <row r="15" spans="1:8" ht="18.75" customHeight="1">
      <c r="A15" s="50"/>
      <c r="B15" s="371"/>
      <c r="C15" s="372"/>
      <c r="D15" s="370"/>
      <c r="E15" s="50"/>
      <c r="F15" s="382"/>
      <c r="G15" s="372"/>
      <c r="H15" s="370"/>
    </row>
    <row r="16" spans="1:8" ht="18.75" customHeight="1" thickBot="1">
      <c r="A16" s="51"/>
      <c r="B16" s="375"/>
      <c r="C16" s="376"/>
      <c r="D16" s="377"/>
      <c r="E16" s="50"/>
      <c r="F16" s="383"/>
      <c r="G16" s="384"/>
      <c r="H16" s="385"/>
    </row>
    <row r="17" spans="1:8" ht="18.75" customHeight="1" thickBot="1">
      <c r="A17" s="69" t="s">
        <v>113</v>
      </c>
      <c r="B17" s="378">
        <f>SUM(B5:B16)</f>
        <v>0</v>
      </c>
      <c r="C17" s="378">
        <f>SUM(C5:C16)</f>
        <v>0</v>
      </c>
      <c r="D17" s="378">
        <f>SUM(D5:D16)</f>
        <v>0</v>
      </c>
      <c r="E17" s="69" t="s">
        <v>114</v>
      </c>
      <c r="F17" s="378">
        <f>SUM(F5:F16)</f>
        <v>0</v>
      </c>
      <c r="G17" s="378">
        <f>SUM(G5:G16)</f>
        <v>193</v>
      </c>
      <c r="H17" s="386">
        <f>SUM(H5:H16)</f>
        <v>193</v>
      </c>
    </row>
    <row r="18" spans="1:8" ht="18.75" customHeight="1" thickBot="1">
      <c r="A18" s="85" t="s">
        <v>115</v>
      </c>
      <c r="B18" s="401"/>
      <c r="C18" s="401"/>
      <c r="D18" s="379">
        <v>193</v>
      </c>
      <c r="E18" s="402"/>
      <c r="F18" s="403"/>
      <c r="G18" s="404"/>
      <c r="H18" s="387"/>
    </row>
    <row r="19" spans="1:8" ht="18.75" customHeight="1" thickBot="1">
      <c r="A19" s="69" t="s">
        <v>126</v>
      </c>
      <c r="B19" s="391"/>
      <c r="C19" s="391"/>
      <c r="D19" s="380"/>
      <c r="E19" s="69" t="s">
        <v>117</v>
      </c>
      <c r="F19" s="380">
        <f>+F18</f>
        <v>0</v>
      </c>
      <c r="G19" s="405">
        <f>+G18</f>
        <v>0</v>
      </c>
      <c r="H19" s="389">
        <f>SUM(H18:H18)</f>
        <v>0</v>
      </c>
    </row>
    <row r="20" spans="1:8" ht="21" customHeight="1" thickBot="1">
      <c r="A20" s="69" t="s">
        <v>260</v>
      </c>
      <c r="B20" s="378">
        <f>+B17+B18+B19</f>
        <v>0</v>
      </c>
      <c r="C20" s="378">
        <f>+C17+C18+C19</f>
        <v>0</v>
      </c>
      <c r="D20" s="378">
        <f>+D17+D18+D19</f>
        <v>193</v>
      </c>
      <c r="E20" s="69" t="s">
        <v>263</v>
      </c>
      <c r="F20" s="378">
        <f>+F17+F19</f>
        <v>0</v>
      </c>
      <c r="G20" s="378">
        <f>+G17+G19</f>
        <v>193</v>
      </c>
      <c r="H20" s="390">
        <f>+H17+H19</f>
        <v>193</v>
      </c>
    </row>
    <row r="21" spans="1:8" ht="18.75" customHeight="1" thickBot="1">
      <c r="A21" s="69" t="s">
        <v>197</v>
      </c>
      <c r="B21" s="380"/>
      <c r="C21" s="380"/>
      <c r="D21" s="380"/>
      <c r="E21" s="69" t="s">
        <v>195</v>
      </c>
      <c r="F21" s="380"/>
      <c r="G21" s="391"/>
      <c r="H21" s="392"/>
    </row>
    <row r="22" spans="1:8" ht="18" customHeight="1" thickBot="1">
      <c r="A22" s="86" t="s">
        <v>261</v>
      </c>
      <c r="B22" s="378">
        <f>+B20+B21</f>
        <v>0</v>
      </c>
      <c r="C22" s="378">
        <f>+C20+C21</f>
        <v>0</v>
      </c>
      <c r="D22" s="378">
        <f>+D20+D21</f>
        <v>193</v>
      </c>
      <c r="E22" s="86" t="s">
        <v>262</v>
      </c>
      <c r="F22" s="378">
        <f>+F20+F21</f>
        <v>0</v>
      </c>
      <c r="G22" s="378">
        <f>+G20+G21</f>
        <v>193</v>
      </c>
      <c r="H22" s="390">
        <f>+H20+H21</f>
        <v>193</v>
      </c>
    </row>
    <row r="23" spans="1:8" ht="18" customHeight="1" thickBot="1">
      <c r="A23" s="69" t="s">
        <v>121</v>
      </c>
      <c r="B23" s="378" t="str">
        <f>IF(((F17-B17)&gt;0),F17-B17,"----")</f>
        <v>----</v>
      </c>
      <c r="C23" s="378">
        <f>IF(((G17-C17)&gt;0),G17-C17,"----")</f>
        <v>193</v>
      </c>
      <c r="D23" s="378">
        <f>IF(((H17-D17)&gt;0),H17-D17,"----")</f>
        <v>193</v>
      </c>
      <c r="E23" s="69" t="s">
        <v>120</v>
      </c>
      <c r="F23" s="378" t="str">
        <f>IF(((B17-F17)&gt;0),B17-F17,"----")</f>
        <v>----</v>
      </c>
      <c r="G23" s="378" t="str">
        <f>IF(((C17-G17)&gt;0),C17-G17,"----")</f>
        <v>----</v>
      </c>
      <c r="H23" s="390" t="str">
        <f>IF(((D17-H17)&gt;0),D17-H17,"----")</f>
        <v>----</v>
      </c>
    </row>
    <row r="24" spans="1:8" ht="18" customHeight="1" thickBot="1">
      <c r="A24" s="69" t="s">
        <v>198</v>
      </c>
      <c r="B24" s="378" t="str">
        <f>IF(((F20-(B17+B18))&gt;0),F20-(B17+B18),"----")</f>
        <v>----</v>
      </c>
      <c r="C24" s="378">
        <f>IF(((G20-(C17+C18))&gt;0),G20-(C17+C18),"----")</f>
        <v>193</v>
      </c>
      <c r="D24" s="378" t="str">
        <f>IF(((H20-(D17+D18))&gt;0),H20-(D17+D18),"----")</f>
        <v>----</v>
      </c>
      <c r="E24" s="69" t="s">
        <v>199</v>
      </c>
      <c r="F24" s="378" t="str">
        <f>IF(((B17+B18-F20)&gt;0),B17+B18-F20,"----")</f>
        <v>----</v>
      </c>
      <c r="G24" s="378" t="str">
        <f>IF(((C17+C18-G20)&gt;0),C17+C18-G20,"----")</f>
        <v>----</v>
      </c>
      <c r="H24" s="390" t="str">
        <f>IF(((D17+D18-H20)&gt;0),D17+D18-H20,"----")</f>
        <v>----</v>
      </c>
    </row>
  </sheetData>
  <sheetProtection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dőlt"&amp;12 2.2. melléklet a ....../2014. (......) önkormányzati határozathoz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 topLeftCell="A1">
      <selection activeCell="A1" sqref="A1"/>
    </sheetView>
  </sheetViews>
  <sheetFormatPr defaultColWidth="9.00390625" defaultRowHeight="12.75"/>
  <cols>
    <col min="1" max="1" width="47.125" style="47" customWidth="1"/>
    <col min="2" max="6" width="13.875" style="46" customWidth="1"/>
    <col min="7" max="7" width="13.875" style="56" customWidth="1"/>
    <col min="8" max="9" width="12.875" style="46" customWidth="1"/>
    <col min="10" max="10" width="13.875" style="46" customWidth="1"/>
    <col min="11" max="16384" width="9.375" style="46" customWidth="1"/>
  </cols>
  <sheetData>
    <row r="1" spans="1:7" ht="21.75" customHeight="1" thickBot="1">
      <c r="A1" s="457" t="s">
        <v>265</v>
      </c>
      <c r="F1" s="468" t="s">
        <v>33</v>
      </c>
      <c r="G1" s="468"/>
    </row>
    <row r="2" spans="1:7" s="48" customFormat="1" ht="44.25" customHeight="1" thickBot="1">
      <c r="A2" s="220" t="s">
        <v>39</v>
      </c>
      <c r="B2" s="224" t="s">
        <v>40</v>
      </c>
      <c r="C2" s="224" t="s">
        <v>41</v>
      </c>
      <c r="D2" s="224" t="s">
        <v>241</v>
      </c>
      <c r="E2" s="224" t="s">
        <v>242</v>
      </c>
      <c r="F2" s="232" t="s">
        <v>243</v>
      </c>
      <c r="G2" s="52" t="s">
        <v>244</v>
      </c>
    </row>
    <row r="3" spans="1:7" s="219" customFormat="1" ht="13.5" customHeight="1" thickBot="1">
      <c r="A3" s="53">
        <v>1</v>
      </c>
      <c r="B3" s="54">
        <v>2</v>
      </c>
      <c r="C3" s="54">
        <v>3</v>
      </c>
      <c r="D3" s="54">
        <v>4</v>
      </c>
      <c r="E3" s="54">
        <v>5</v>
      </c>
      <c r="F3" s="223">
        <v>6</v>
      </c>
      <c r="G3" s="55" t="s">
        <v>200</v>
      </c>
    </row>
    <row r="4" spans="1:7" ht="15.75" customHeight="1">
      <c r="A4" s="50" t="s">
        <v>264</v>
      </c>
      <c r="B4" s="24">
        <v>193</v>
      </c>
      <c r="C4" s="225">
        <v>2013</v>
      </c>
      <c r="D4" s="24"/>
      <c r="E4" s="24">
        <v>193</v>
      </c>
      <c r="F4" s="49">
        <v>193</v>
      </c>
      <c r="G4" s="226">
        <f>D4+F4</f>
        <v>193</v>
      </c>
    </row>
    <row r="5" spans="1:7" ht="15.75" customHeight="1">
      <c r="A5" s="50"/>
      <c r="B5" s="24"/>
      <c r="C5" s="225"/>
      <c r="D5" s="24"/>
      <c r="E5" s="24"/>
      <c r="F5" s="49"/>
      <c r="G5" s="226">
        <f>D5+F5</f>
        <v>0</v>
      </c>
    </row>
    <row r="6" spans="1:7" ht="15.75" customHeight="1">
      <c r="A6" s="50"/>
      <c r="B6" s="24"/>
      <c r="C6" s="225"/>
      <c r="D6" s="24"/>
      <c r="E6" s="24"/>
      <c r="F6" s="49"/>
      <c r="G6" s="226">
        <f>D6+F6</f>
        <v>0</v>
      </c>
    </row>
    <row r="7" spans="1:7" ht="15.75" customHeight="1" thickBot="1">
      <c r="A7" s="57"/>
      <c r="B7" s="25"/>
      <c r="C7" s="227"/>
      <c r="D7" s="25"/>
      <c r="E7" s="25"/>
      <c r="F7" s="228"/>
      <c r="G7" s="229">
        <f>D7+F7</f>
        <v>0</v>
      </c>
    </row>
    <row r="8" spans="1:7" s="60" customFormat="1" ht="18" customHeight="1" thickBot="1">
      <c r="A8" s="230" t="s">
        <v>38</v>
      </c>
      <c r="B8" s="58">
        <f>SUM(B4:B7)</f>
        <v>193</v>
      </c>
      <c r="C8" s="66"/>
      <c r="D8" s="58">
        <f>SUM(D4:D7)</f>
        <v>0</v>
      </c>
      <c r="E8" s="58">
        <f>SUM(E4:E7)</f>
        <v>193</v>
      </c>
      <c r="F8" s="231">
        <f>SUM(F4:F7)</f>
        <v>193</v>
      </c>
      <c r="G8" s="59">
        <f>D8+F8</f>
        <v>193</v>
      </c>
    </row>
    <row r="10" spans="1:7" ht="31.5" customHeight="1">
      <c r="A10" s="469" t="s">
        <v>201</v>
      </c>
      <c r="B10" s="469"/>
      <c r="C10" s="469"/>
      <c r="D10" s="469"/>
      <c r="E10" s="469"/>
      <c r="F10" s="469"/>
      <c r="G10" s="469"/>
    </row>
    <row r="12" spans="6:7" ht="14.25" thickBot="1">
      <c r="F12" s="468" t="s">
        <v>33</v>
      </c>
      <c r="G12" s="468"/>
    </row>
    <row r="13" spans="1:7" ht="60.75" thickBot="1">
      <c r="A13" s="220" t="s">
        <v>42</v>
      </c>
      <c r="B13" s="224" t="s">
        <v>40</v>
      </c>
      <c r="C13" s="224" t="s">
        <v>41</v>
      </c>
      <c r="D13" s="224" t="s">
        <v>241</v>
      </c>
      <c r="E13" s="224" t="s">
        <v>242</v>
      </c>
      <c r="F13" s="232" t="s">
        <v>243</v>
      </c>
      <c r="G13" s="52" t="s">
        <v>244</v>
      </c>
    </row>
    <row r="14" spans="1:7" ht="13.5" thickBot="1">
      <c r="A14" s="53">
        <v>1</v>
      </c>
      <c r="B14" s="54">
        <v>2</v>
      </c>
      <c r="C14" s="54">
        <v>3</v>
      </c>
      <c r="D14" s="54">
        <v>4</v>
      </c>
      <c r="E14" s="54">
        <v>5</v>
      </c>
      <c r="F14" s="223">
        <v>6</v>
      </c>
      <c r="G14" s="55" t="s">
        <v>200</v>
      </c>
    </row>
    <row r="15" spans="1:7" ht="12.75">
      <c r="A15" s="50"/>
      <c r="B15" s="24"/>
      <c r="C15" s="225"/>
      <c r="D15" s="24"/>
      <c r="E15" s="24"/>
      <c r="F15" s="49"/>
      <c r="G15" s="226">
        <f>D15+F15</f>
        <v>0</v>
      </c>
    </row>
    <row r="16" spans="1:7" ht="12.75">
      <c r="A16" s="50"/>
      <c r="B16" s="24"/>
      <c r="C16" s="225"/>
      <c r="D16" s="24"/>
      <c r="E16" s="24"/>
      <c r="F16" s="49"/>
      <c r="G16" s="226">
        <f>D16+F16</f>
        <v>0</v>
      </c>
    </row>
    <row r="17" spans="1:7" ht="12.75">
      <c r="A17" s="50"/>
      <c r="B17" s="24"/>
      <c r="C17" s="225"/>
      <c r="D17" s="24"/>
      <c r="E17" s="24"/>
      <c r="F17" s="49"/>
      <c r="G17" s="226">
        <f>D17+F17</f>
        <v>0</v>
      </c>
    </row>
    <row r="18" spans="1:7" ht="13.5" thickBot="1">
      <c r="A18" s="57"/>
      <c r="B18" s="25"/>
      <c r="C18" s="227"/>
      <c r="D18" s="25"/>
      <c r="E18" s="25"/>
      <c r="F18" s="228"/>
      <c r="G18" s="229">
        <f>D18+F18</f>
        <v>0</v>
      </c>
    </row>
    <row r="19" spans="1:7" ht="13.5" thickBot="1">
      <c r="A19" s="230" t="s">
        <v>38</v>
      </c>
      <c r="B19" s="58">
        <f>SUM(B15:B18)</f>
        <v>0</v>
      </c>
      <c r="C19" s="66"/>
      <c r="D19" s="58">
        <f>SUM(D15:D18)</f>
        <v>0</v>
      </c>
      <c r="E19" s="58">
        <f>SUM(E15:E18)</f>
        <v>0</v>
      </c>
      <c r="F19" s="231">
        <f>SUM(F15:F18)</f>
        <v>0</v>
      </c>
      <c r="G19" s="59">
        <f>D19+F19</f>
        <v>0</v>
      </c>
    </row>
  </sheetData>
  <sheetProtection/>
  <mergeCells count="3">
    <mergeCell ref="F1:G1"/>
    <mergeCell ref="A10:G10"/>
    <mergeCell ref="F12:G12"/>
  </mergeCells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>&amp;C&amp;"Times New Roman CE,Félkövér"&amp;12
Beruházási kiadások
előirányzatainak és felhasználásának alakulása feladatonként &amp;R&amp;"Times New Roman CE,Félkövér dőlt"&amp;11 3. melléklet a ....../2014. (......) önkormányzati határozathoz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3"/>
  <sheetViews>
    <sheetView zoomScale="130" zoomScaleNormal="130" zoomScaleSheetLayoutView="100" workbookViewId="0" topLeftCell="A1">
      <selection activeCell="E12" sqref="E12"/>
    </sheetView>
  </sheetViews>
  <sheetFormatPr defaultColWidth="9.00390625" defaultRowHeight="12.75"/>
  <cols>
    <col min="1" max="1" width="28.875" style="46" customWidth="1"/>
    <col min="2" max="13" width="10.875" style="46" customWidth="1"/>
    <col min="14" max="16384" width="9.375" style="46" customWidth="1"/>
  </cols>
  <sheetData>
    <row r="1" spans="1:13" ht="15.75" customHeight="1">
      <c r="A1" s="483" t="s">
        <v>130</v>
      </c>
      <c r="B1" s="483"/>
      <c r="C1" s="483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2" spans="12:13" s="233" customFormat="1" ht="15.75" thickBot="1">
      <c r="L2" s="482" t="s">
        <v>33</v>
      </c>
      <c r="M2" s="482"/>
    </row>
    <row r="3" spans="1:13" s="233" customFormat="1" ht="17.25" customHeight="1" thickBot="1">
      <c r="A3" s="485" t="s">
        <v>131</v>
      </c>
      <c r="B3" s="488" t="s">
        <v>202</v>
      </c>
      <c r="C3" s="488"/>
      <c r="D3" s="488"/>
      <c r="E3" s="488"/>
      <c r="F3" s="488"/>
      <c r="G3" s="488"/>
      <c r="H3" s="488"/>
      <c r="I3" s="488"/>
      <c r="J3" s="489" t="s">
        <v>190</v>
      </c>
      <c r="K3" s="489"/>
      <c r="L3" s="489"/>
      <c r="M3" s="489"/>
    </row>
    <row r="4" spans="1:13" s="62" customFormat="1" ht="18" customHeight="1" thickBot="1">
      <c r="A4" s="486"/>
      <c r="B4" s="479" t="s">
        <v>203</v>
      </c>
      <c r="C4" s="478" t="s">
        <v>204</v>
      </c>
      <c r="D4" s="491" t="s">
        <v>205</v>
      </c>
      <c r="E4" s="491"/>
      <c r="F4" s="491"/>
      <c r="G4" s="491"/>
      <c r="H4" s="491"/>
      <c r="I4" s="491"/>
      <c r="J4" s="490"/>
      <c r="K4" s="490"/>
      <c r="L4" s="490"/>
      <c r="M4" s="490"/>
    </row>
    <row r="5" spans="1:13" s="62" customFormat="1" ht="18" customHeight="1" thickBot="1">
      <c r="A5" s="486"/>
      <c r="B5" s="479"/>
      <c r="C5" s="478"/>
      <c r="D5" s="235" t="s">
        <v>203</v>
      </c>
      <c r="E5" s="235" t="s">
        <v>204</v>
      </c>
      <c r="F5" s="235" t="s">
        <v>203</v>
      </c>
      <c r="G5" s="235" t="s">
        <v>204</v>
      </c>
      <c r="H5" s="235" t="s">
        <v>203</v>
      </c>
      <c r="I5" s="235" t="s">
        <v>204</v>
      </c>
      <c r="J5" s="490"/>
      <c r="K5" s="490"/>
      <c r="L5" s="490"/>
      <c r="M5" s="490"/>
    </row>
    <row r="6" spans="1:13" s="63" customFormat="1" ht="42.75" customHeight="1" thickBot="1">
      <c r="A6" s="487"/>
      <c r="B6" s="478" t="s">
        <v>206</v>
      </c>
      <c r="C6" s="478"/>
      <c r="D6" s="478" t="s">
        <v>245</v>
      </c>
      <c r="E6" s="478"/>
      <c r="F6" s="478" t="s">
        <v>246</v>
      </c>
      <c r="G6" s="478"/>
      <c r="H6" s="479" t="s">
        <v>247</v>
      </c>
      <c r="I6" s="479"/>
      <c r="J6" s="234" t="s">
        <v>245</v>
      </c>
      <c r="K6" s="235" t="s">
        <v>246</v>
      </c>
      <c r="L6" s="234" t="s">
        <v>21</v>
      </c>
      <c r="M6" s="408" t="s">
        <v>248</v>
      </c>
    </row>
    <row r="7" spans="1:13" s="63" customFormat="1" ht="13.5" customHeight="1" thickBot="1">
      <c r="A7" s="236">
        <v>1</v>
      </c>
      <c r="B7" s="234">
        <v>2</v>
      </c>
      <c r="C7" s="234">
        <v>3</v>
      </c>
      <c r="D7" s="237">
        <v>4</v>
      </c>
      <c r="E7" s="235">
        <v>5</v>
      </c>
      <c r="F7" s="235">
        <v>6</v>
      </c>
      <c r="G7" s="235">
        <v>7</v>
      </c>
      <c r="H7" s="234">
        <v>8</v>
      </c>
      <c r="I7" s="237">
        <v>9</v>
      </c>
      <c r="J7" s="237">
        <v>10</v>
      </c>
      <c r="K7" s="237">
        <v>11</v>
      </c>
      <c r="L7" s="237" t="s">
        <v>207</v>
      </c>
      <c r="M7" s="238" t="s">
        <v>208</v>
      </c>
    </row>
    <row r="8" spans="1:13" ht="12.75" customHeight="1">
      <c r="A8" s="239" t="s">
        <v>132</v>
      </c>
      <c r="B8" s="240"/>
      <c r="C8" s="241"/>
      <c r="D8" s="241"/>
      <c r="E8" s="242"/>
      <c r="F8" s="241"/>
      <c r="G8" s="241"/>
      <c r="H8" s="243"/>
      <c r="I8" s="243"/>
      <c r="J8" s="243"/>
      <c r="K8" s="243"/>
      <c r="L8" s="244">
        <f aca="true" t="shared" si="0" ref="L8:L15">J8+K8</f>
        <v>0</v>
      </c>
      <c r="M8" s="245">
        <f aca="true" t="shared" si="1" ref="M8:M15">IF((C8&lt;&gt;0),ROUND((L8/C8)*100,1),"")</f>
      </c>
    </row>
    <row r="9" spans="1:13" ht="12.75" customHeight="1">
      <c r="A9" s="246" t="s">
        <v>133</v>
      </c>
      <c r="B9" s="247"/>
      <c r="C9" s="248"/>
      <c r="D9" s="248"/>
      <c r="E9" s="248"/>
      <c r="F9" s="248"/>
      <c r="G9" s="248"/>
      <c r="H9" s="248"/>
      <c r="I9" s="248"/>
      <c r="J9" s="248"/>
      <c r="K9" s="248"/>
      <c r="L9" s="249">
        <f t="shared" si="0"/>
        <v>0</v>
      </c>
      <c r="M9" s="250">
        <f t="shared" si="1"/>
      </c>
    </row>
    <row r="10" spans="1:13" ht="12.75" customHeight="1">
      <c r="A10" s="251" t="s">
        <v>134</v>
      </c>
      <c r="B10" s="252"/>
      <c r="C10" s="253"/>
      <c r="D10" s="253"/>
      <c r="E10" s="253"/>
      <c r="F10" s="253"/>
      <c r="G10" s="253"/>
      <c r="H10" s="253"/>
      <c r="I10" s="253"/>
      <c r="J10" s="253"/>
      <c r="K10" s="253"/>
      <c r="L10" s="249">
        <f t="shared" si="0"/>
        <v>0</v>
      </c>
      <c r="M10" s="254">
        <f t="shared" si="1"/>
      </c>
    </row>
    <row r="11" spans="1:13" ht="12.75" customHeight="1">
      <c r="A11" s="251" t="s">
        <v>135</v>
      </c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49">
        <f t="shared" si="0"/>
        <v>0</v>
      </c>
      <c r="M11" s="254">
        <f t="shared" si="1"/>
      </c>
    </row>
    <row r="12" spans="1:13" ht="12.75" customHeight="1">
      <c r="A12" s="251" t="s">
        <v>136</v>
      </c>
      <c r="B12" s="252"/>
      <c r="C12" s="253"/>
      <c r="D12" s="253"/>
      <c r="E12" s="253"/>
      <c r="F12" s="253"/>
      <c r="G12" s="253"/>
      <c r="H12" s="253"/>
      <c r="I12" s="253"/>
      <c r="J12" s="253"/>
      <c r="K12" s="253"/>
      <c r="L12" s="249">
        <f t="shared" si="0"/>
        <v>0</v>
      </c>
      <c r="M12" s="254">
        <f t="shared" si="1"/>
      </c>
    </row>
    <row r="13" spans="1:13" ht="12.75" customHeight="1">
      <c r="A13" s="251" t="s">
        <v>137</v>
      </c>
      <c r="B13" s="252"/>
      <c r="C13" s="253"/>
      <c r="D13" s="253"/>
      <c r="E13" s="253"/>
      <c r="F13" s="253"/>
      <c r="G13" s="253"/>
      <c r="H13" s="255"/>
      <c r="I13" s="255"/>
      <c r="J13" s="255"/>
      <c r="K13" s="255"/>
      <c r="L13" s="249">
        <f t="shared" si="0"/>
        <v>0</v>
      </c>
      <c r="M13" s="256">
        <f t="shared" si="1"/>
      </c>
    </row>
    <row r="14" spans="1:13" ht="12.75" customHeight="1" thickBot="1">
      <c r="A14" s="257"/>
      <c r="B14" s="258"/>
      <c r="C14" s="259"/>
      <c r="D14" s="259"/>
      <c r="E14" s="259"/>
      <c r="F14" s="259"/>
      <c r="G14" s="259"/>
      <c r="H14" s="259"/>
      <c r="I14" s="259"/>
      <c r="J14" s="259"/>
      <c r="K14" s="259"/>
      <c r="L14" s="260">
        <f t="shared" si="0"/>
        <v>0</v>
      </c>
      <c r="M14" s="261">
        <f t="shared" si="1"/>
      </c>
    </row>
    <row r="15" spans="1:13" ht="12.75" customHeight="1" thickBot="1">
      <c r="A15" s="262" t="s">
        <v>138</v>
      </c>
      <c r="B15" s="263">
        <f aca="true" t="shared" si="2" ref="B15:K15">B8+SUM(B10:B14)</f>
        <v>0</v>
      </c>
      <c r="C15" s="263">
        <f t="shared" si="2"/>
        <v>0</v>
      </c>
      <c r="D15" s="263">
        <f t="shared" si="2"/>
        <v>0</v>
      </c>
      <c r="E15" s="263">
        <f t="shared" si="2"/>
        <v>0</v>
      </c>
      <c r="F15" s="263">
        <f t="shared" si="2"/>
        <v>0</v>
      </c>
      <c r="G15" s="263">
        <f t="shared" si="2"/>
        <v>0</v>
      </c>
      <c r="H15" s="263">
        <f t="shared" si="2"/>
        <v>0</v>
      </c>
      <c r="I15" s="263">
        <f t="shared" si="2"/>
        <v>0</v>
      </c>
      <c r="J15" s="263">
        <f t="shared" si="2"/>
        <v>0</v>
      </c>
      <c r="K15" s="263">
        <f t="shared" si="2"/>
        <v>0</v>
      </c>
      <c r="L15" s="263">
        <f t="shared" si="0"/>
        <v>0</v>
      </c>
      <c r="M15" s="264">
        <f t="shared" si="1"/>
      </c>
    </row>
    <row r="16" spans="1:13" ht="9.75" customHeight="1">
      <c r="A16" s="265"/>
      <c r="B16" s="266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</row>
    <row r="17" spans="1:13" ht="13.5" customHeight="1" thickBot="1">
      <c r="A17" s="268" t="s">
        <v>139</v>
      </c>
      <c r="B17" s="269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</row>
    <row r="18" spans="1:13" ht="12.75" customHeight="1">
      <c r="A18" s="271" t="s">
        <v>140</v>
      </c>
      <c r="B18" s="240"/>
      <c r="C18" s="241"/>
      <c r="D18" s="241"/>
      <c r="E18" s="242"/>
      <c r="F18" s="241"/>
      <c r="G18" s="241"/>
      <c r="H18" s="272"/>
      <c r="I18" s="272"/>
      <c r="J18" s="272"/>
      <c r="K18" s="272"/>
      <c r="L18" s="273">
        <f aca="true" t="shared" si="3" ref="L18:L25">J18+K18</f>
        <v>0</v>
      </c>
      <c r="M18" s="274">
        <f aca="true" t="shared" si="4" ref="M18:M25">IF((C18&lt;&gt;0),ROUND((L18/C18)*100,1),"")</f>
      </c>
    </row>
    <row r="19" spans="1:13" ht="12.75" customHeight="1">
      <c r="A19" s="275" t="s">
        <v>141</v>
      </c>
      <c r="B19" s="247"/>
      <c r="C19" s="253"/>
      <c r="D19" s="253"/>
      <c r="E19" s="253"/>
      <c r="F19" s="253"/>
      <c r="G19" s="253"/>
      <c r="H19" s="276"/>
      <c r="I19" s="276"/>
      <c r="J19" s="276"/>
      <c r="K19" s="276"/>
      <c r="L19" s="277">
        <f t="shared" si="3"/>
        <v>0</v>
      </c>
      <c r="M19" s="278">
        <f t="shared" si="4"/>
      </c>
    </row>
    <row r="20" spans="1:13" ht="12.75" customHeight="1">
      <c r="A20" s="275" t="s">
        <v>142</v>
      </c>
      <c r="B20" s="252"/>
      <c r="C20" s="253"/>
      <c r="D20" s="253"/>
      <c r="E20" s="253"/>
      <c r="F20" s="253"/>
      <c r="G20" s="253"/>
      <c r="H20" s="276"/>
      <c r="I20" s="276"/>
      <c r="J20" s="276"/>
      <c r="K20" s="276"/>
      <c r="L20" s="277">
        <f t="shared" si="3"/>
        <v>0</v>
      </c>
      <c r="M20" s="278">
        <f t="shared" si="4"/>
      </c>
    </row>
    <row r="21" spans="1:13" ht="12.75" customHeight="1">
      <c r="A21" s="275" t="s">
        <v>143</v>
      </c>
      <c r="B21" s="252"/>
      <c r="C21" s="253"/>
      <c r="D21" s="253"/>
      <c r="E21" s="253"/>
      <c r="F21" s="253"/>
      <c r="G21" s="253"/>
      <c r="H21" s="276"/>
      <c r="I21" s="276"/>
      <c r="J21" s="276"/>
      <c r="K21" s="276"/>
      <c r="L21" s="277">
        <f t="shared" si="3"/>
        <v>0</v>
      </c>
      <c r="M21" s="278">
        <f t="shared" si="4"/>
      </c>
    </row>
    <row r="22" spans="1:13" ht="12.75" customHeight="1">
      <c r="A22" s="279"/>
      <c r="B22" s="252"/>
      <c r="C22" s="253"/>
      <c r="D22" s="253"/>
      <c r="E22" s="253"/>
      <c r="F22" s="253"/>
      <c r="G22" s="253"/>
      <c r="H22" s="276"/>
      <c r="I22" s="276"/>
      <c r="J22" s="276"/>
      <c r="K22" s="276"/>
      <c r="L22" s="277">
        <f t="shared" si="3"/>
        <v>0</v>
      </c>
      <c r="M22" s="278">
        <f t="shared" si="4"/>
      </c>
    </row>
    <row r="23" spans="1:13" ht="12.75" customHeight="1">
      <c r="A23" s="279"/>
      <c r="B23" s="252"/>
      <c r="C23" s="253"/>
      <c r="D23" s="253"/>
      <c r="E23" s="253"/>
      <c r="F23" s="253"/>
      <c r="G23" s="253"/>
      <c r="H23" s="276"/>
      <c r="I23" s="276"/>
      <c r="J23" s="276"/>
      <c r="K23" s="276"/>
      <c r="L23" s="277">
        <f t="shared" si="3"/>
        <v>0</v>
      </c>
      <c r="M23" s="280">
        <f t="shared" si="4"/>
      </c>
    </row>
    <row r="24" spans="1:13" ht="12.75" customHeight="1" thickBot="1">
      <c r="A24" s="281"/>
      <c r="B24" s="258"/>
      <c r="C24" s="259"/>
      <c r="D24" s="259"/>
      <c r="E24" s="259"/>
      <c r="F24" s="259"/>
      <c r="G24" s="259"/>
      <c r="H24" s="282"/>
      <c r="I24" s="282"/>
      <c r="J24" s="282"/>
      <c r="K24" s="282"/>
      <c r="L24" s="283">
        <f t="shared" si="3"/>
        <v>0</v>
      </c>
      <c r="M24" s="284">
        <f t="shared" si="4"/>
      </c>
    </row>
    <row r="25" spans="1:13" ht="13.5" customHeight="1" thickBot="1">
      <c r="A25" s="285" t="s">
        <v>187</v>
      </c>
      <c r="B25" s="263">
        <f aca="true" t="shared" si="5" ref="B25:K25">SUM(B18:B24)</f>
        <v>0</v>
      </c>
      <c r="C25" s="263">
        <f t="shared" si="5"/>
        <v>0</v>
      </c>
      <c r="D25" s="263">
        <f t="shared" si="5"/>
        <v>0</v>
      </c>
      <c r="E25" s="263">
        <f t="shared" si="5"/>
        <v>0</v>
      </c>
      <c r="F25" s="263">
        <f t="shared" si="5"/>
        <v>0</v>
      </c>
      <c r="G25" s="263">
        <f t="shared" si="5"/>
        <v>0</v>
      </c>
      <c r="H25" s="263">
        <f t="shared" si="5"/>
        <v>0</v>
      </c>
      <c r="I25" s="263">
        <f t="shared" si="5"/>
        <v>0</v>
      </c>
      <c r="J25" s="263">
        <f t="shared" si="5"/>
        <v>0</v>
      </c>
      <c r="K25" s="263">
        <f t="shared" si="5"/>
        <v>0</v>
      </c>
      <c r="L25" s="263">
        <f t="shared" si="3"/>
        <v>0</v>
      </c>
      <c r="M25" s="286">
        <f t="shared" si="4"/>
      </c>
    </row>
    <row r="26" spans="1:13" ht="10.5" customHeight="1">
      <c r="A26" s="480" t="s">
        <v>209</v>
      </c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</row>
    <row r="27" spans="1:13" ht="6" customHeight="1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</row>
    <row r="28" spans="1:13" ht="15" customHeight="1">
      <c r="A28" s="481" t="s">
        <v>249</v>
      </c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</row>
    <row r="29" spans="12:13" ht="12" customHeight="1" thickBot="1">
      <c r="L29" s="482" t="s">
        <v>33</v>
      </c>
      <c r="M29" s="482"/>
    </row>
    <row r="30" spans="1:13" ht="13.5" thickBot="1">
      <c r="A30" s="470" t="s">
        <v>145</v>
      </c>
      <c r="B30" s="471"/>
      <c r="C30" s="471"/>
      <c r="D30" s="471"/>
      <c r="E30" s="471"/>
      <c r="F30" s="471"/>
      <c r="G30" s="471"/>
      <c r="H30" s="471"/>
      <c r="I30" s="471"/>
      <c r="J30" s="471"/>
      <c r="K30" s="288" t="s">
        <v>203</v>
      </c>
      <c r="L30" s="288" t="s">
        <v>204</v>
      </c>
      <c r="M30" s="288" t="s">
        <v>190</v>
      </c>
    </row>
    <row r="31" spans="1:13" ht="12.75">
      <c r="A31" s="472"/>
      <c r="B31" s="473"/>
      <c r="C31" s="473"/>
      <c r="D31" s="473"/>
      <c r="E31" s="473"/>
      <c r="F31" s="473"/>
      <c r="G31" s="473"/>
      <c r="H31" s="473"/>
      <c r="I31" s="473"/>
      <c r="J31" s="473"/>
      <c r="K31" s="289"/>
      <c r="L31" s="290"/>
      <c r="M31" s="290"/>
    </row>
    <row r="32" spans="1:13" ht="13.5" thickBot="1">
      <c r="A32" s="474"/>
      <c r="B32" s="475"/>
      <c r="C32" s="475"/>
      <c r="D32" s="475"/>
      <c r="E32" s="475"/>
      <c r="F32" s="475"/>
      <c r="G32" s="475"/>
      <c r="H32" s="475"/>
      <c r="I32" s="475"/>
      <c r="J32" s="475"/>
      <c r="K32" s="291"/>
      <c r="L32" s="282"/>
      <c r="M32" s="282"/>
    </row>
    <row r="33" spans="1:13" ht="13.5" thickBot="1">
      <c r="A33" s="476" t="s">
        <v>144</v>
      </c>
      <c r="B33" s="477"/>
      <c r="C33" s="477"/>
      <c r="D33" s="477"/>
      <c r="E33" s="477"/>
      <c r="F33" s="477"/>
      <c r="G33" s="477"/>
      <c r="H33" s="477"/>
      <c r="I33" s="477"/>
      <c r="J33" s="477"/>
      <c r="K33" s="292">
        <f>SUM(K31:K32)</f>
        <v>0</v>
      </c>
      <c r="L33" s="292">
        <f>SUM(L31:L32)</f>
        <v>0</v>
      </c>
      <c r="M33" s="292">
        <f>SUM(M31:M32)</f>
        <v>0</v>
      </c>
    </row>
  </sheetData>
  <sheetProtection sheet="1" objects="1" scenarios="1"/>
  <mergeCells count="20"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  <mergeCell ref="A30:J30"/>
    <mergeCell ref="A31:J31"/>
    <mergeCell ref="A32:J32"/>
    <mergeCell ref="A33:J33"/>
    <mergeCell ref="D6:E6"/>
    <mergeCell ref="F6:G6"/>
    <mergeCell ref="H6:I6"/>
    <mergeCell ref="A26:M26"/>
    <mergeCell ref="A28:M28"/>
    <mergeCell ref="L29:M29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4. melléklet a ....../2014. (......) önkormányzati határozathoz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55"/>
  <sheetViews>
    <sheetView workbookViewId="0" topLeftCell="A10">
      <selection activeCell="F10" sqref="F10"/>
    </sheetView>
  </sheetViews>
  <sheetFormatPr defaultColWidth="9.00390625" defaultRowHeight="12.75"/>
  <cols>
    <col min="1" max="1" width="11.50390625" style="3" customWidth="1"/>
    <col min="2" max="2" width="9.625" style="4" customWidth="1"/>
    <col min="3" max="3" width="55.50390625" style="4" customWidth="1"/>
    <col min="4" max="6" width="15.375" style="4" customWidth="1"/>
    <col min="7" max="16384" width="9.375" style="4" customWidth="1"/>
  </cols>
  <sheetData>
    <row r="1" spans="1:6" s="2" customFormat="1" ht="21" customHeight="1" thickBot="1">
      <c r="A1" s="89"/>
      <c r="B1" s="90"/>
      <c r="C1" s="155"/>
      <c r="D1" s="155"/>
      <c r="E1" s="155"/>
      <c r="F1" s="156" t="s">
        <v>250</v>
      </c>
    </row>
    <row r="2" spans="1:6" s="92" customFormat="1" ht="25.5" customHeight="1">
      <c r="A2" s="504" t="s">
        <v>222</v>
      </c>
      <c r="B2" s="505"/>
      <c r="C2" s="497" t="s">
        <v>265</v>
      </c>
      <c r="D2" s="498"/>
      <c r="E2" s="499"/>
      <c r="F2" s="91" t="s">
        <v>99</v>
      </c>
    </row>
    <row r="3" spans="1:6" s="92" customFormat="1" ht="16.5" thickBot="1">
      <c r="A3" s="506" t="s">
        <v>34</v>
      </c>
      <c r="B3" s="507"/>
      <c r="C3" s="500" t="s">
        <v>266</v>
      </c>
      <c r="D3" s="501"/>
      <c r="E3" s="501"/>
      <c r="F3" s="415" t="s">
        <v>154</v>
      </c>
    </row>
    <row r="4" spans="1:6" s="96" customFormat="1" ht="15.75" customHeight="1" thickBot="1">
      <c r="A4" s="94"/>
      <c r="B4" s="94"/>
      <c r="C4" s="94"/>
      <c r="D4" s="94"/>
      <c r="E4" s="94"/>
      <c r="F4" s="95" t="s">
        <v>22</v>
      </c>
    </row>
    <row r="5" spans="1:6" s="96" customFormat="1" ht="39" customHeight="1">
      <c r="A5" s="149" t="s">
        <v>156</v>
      </c>
      <c r="B5" s="150" t="s">
        <v>155</v>
      </c>
      <c r="C5" s="496" t="s">
        <v>23</v>
      </c>
      <c r="D5" s="353" t="s">
        <v>203</v>
      </c>
      <c r="E5" s="353" t="s">
        <v>204</v>
      </c>
      <c r="F5" s="494" t="s">
        <v>190</v>
      </c>
    </row>
    <row r="6" spans="1:6" ht="13.5" thickBot="1">
      <c r="A6" s="492" t="s">
        <v>147</v>
      </c>
      <c r="B6" s="493"/>
      <c r="C6" s="493"/>
      <c r="D6" s="502" t="s">
        <v>221</v>
      </c>
      <c r="E6" s="503"/>
      <c r="F6" s="495"/>
    </row>
    <row r="7" spans="1:6" s="61" customFormat="1" ht="12.75" customHeight="1" thickBot="1">
      <c r="A7" s="147">
        <v>1</v>
      </c>
      <c r="B7" s="148">
        <v>2</v>
      </c>
      <c r="C7" s="148">
        <v>3</v>
      </c>
      <c r="D7" s="354">
        <v>4</v>
      </c>
      <c r="E7" s="354">
        <v>5</v>
      </c>
      <c r="F7" s="355">
        <v>6</v>
      </c>
    </row>
    <row r="8" spans="1:6" s="61" customFormat="1" ht="15.75" customHeight="1" thickBot="1">
      <c r="A8" s="98"/>
      <c r="B8" s="99"/>
      <c r="C8" s="99" t="s">
        <v>24</v>
      </c>
      <c r="D8" s="99"/>
      <c r="E8" s="99"/>
      <c r="F8" s="100"/>
    </row>
    <row r="9" spans="1:6" s="104" customFormat="1" ht="12" customHeight="1" thickBot="1">
      <c r="A9" s="97" t="s">
        <v>3</v>
      </c>
      <c r="B9" s="101"/>
      <c r="C9" s="102" t="s">
        <v>157</v>
      </c>
      <c r="D9" s="328">
        <f>SUM(D10:D13)</f>
        <v>0</v>
      </c>
      <c r="E9" s="68">
        <f>SUM(E10:E13)</f>
        <v>3</v>
      </c>
      <c r="F9" s="429">
        <f>SUM(F10:F13)</f>
        <v>4</v>
      </c>
    </row>
    <row r="10" spans="1:6" s="104" customFormat="1" ht="12" customHeight="1">
      <c r="A10" s="105"/>
      <c r="B10" s="106" t="s">
        <v>61</v>
      </c>
      <c r="C10" s="10" t="s">
        <v>158</v>
      </c>
      <c r="D10" s="416"/>
      <c r="E10" s="424"/>
      <c r="F10" s="420"/>
    </row>
    <row r="11" spans="1:6" s="104" customFormat="1" ht="12" customHeight="1">
      <c r="A11" s="107"/>
      <c r="B11" s="106" t="s">
        <v>62</v>
      </c>
      <c r="C11" s="7" t="s">
        <v>159</v>
      </c>
      <c r="D11" s="49"/>
      <c r="E11" s="24"/>
      <c r="F11" s="421"/>
    </row>
    <row r="12" spans="1:6" s="104" customFormat="1" ht="12" customHeight="1">
      <c r="A12" s="107"/>
      <c r="B12" s="106" t="s">
        <v>63</v>
      </c>
      <c r="C12" s="7" t="s">
        <v>74</v>
      </c>
      <c r="D12" s="49"/>
      <c r="E12" s="24">
        <v>3</v>
      </c>
      <c r="F12" s="421">
        <v>4</v>
      </c>
    </row>
    <row r="13" spans="1:6" s="104" customFormat="1" ht="12" customHeight="1" thickBot="1">
      <c r="A13" s="107"/>
      <c r="B13" s="106" t="s">
        <v>64</v>
      </c>
      <c r="C13" s="7" t="s">
        <v>73</v>
      </c>
      <c r="D13" s="49"/>
      <c r="E13" s="24"/>
      <c r="F13" s="421"/>
    </row>
    <row r="14" spans="1:6" s="104" customFormat="1" ht="12" customHeight="1" thickBot="1">
      <c r="A14" s="97" t="s">
        <v>4</v>
      </c>
      <c r="B14" s="101"/>
      <c r="C14" s="102" t="s">
        <v>160</v>
      </c>
      <c r="D14" s="328">
        <f>SUM(D15:D17)</f>
        <v>0</v>
      </c>
      <c r="E14" s="68">
        <f>SUM(E15:E17)</f>
        <v>0</v>
      </c>
      <c r="F14" s="429">
        <f>SUM(F15:F17)</f>
        <v>0</v>
      </c>
    </row>
    <row r="15" spans="1:6" s="108" customFormat="1" ht="12" customHeight="1">
      <c r="A15" s="107"/>
      <c r="B15" s="106" t="s">
        <v>66</v>
      </c>
      <c r="C15" s="8" t="s">
        <v>161</v>
      </c>
      <c r="D15" s="49"/>
      <c r="E15" s="24"/>
      <c r="F15" s="421"/>
    </row>
    <row r="16" spans="1:6" s="108" customFormat="1" ht="12" customHeight="1">
      <c r="A16" s="107"/>
      <c r="B16" s="106" t="s">
        <v>67</v>
      </c>
      <c r="C16" s="7" t="s">
        <v>162</v>
      </c>
      <c r="D16" s="49"/>
      <c r="E16" s="24"/>
      <c r="F16" s="421"/>
    </row>
    <row r="17" spans="1:6" s="108" customFormat="1" ht="12" customHeight="1" thickBot="1">
      <c r="A17" s="107"/>
      <c r="B17" s="106" t="s">
        <v>68</v>
      </c>
      <c r="C17" s="7" t="s">
        <v>123</v>
      </c>
      <c r="D17" s="49"/>
      <c r="E17" s="24"/>
      <c r="F17" s="421"/>
    </row>
    <row r="18" spans="1:6" s="108" customFormat="1" ht="12" customHeight="1" thickBot="1">
      <c r="A18" s="110" t="s">
        <v>5</v>
      </c>
      <c r="B18" s="111"/>
      <c r="C18" s="111" t="s">
        <v>26</v>
      </c>
      <c r="D18" s="417"/>
      <c r="E18" s="425"/>
      <c r="F18" s="422"/>
    </row>
    <row r="19" spans="1:6" s="104" customFormat="1" ht="12" customHeight="1" thickBot="1">
      <c r="A19" s="110" t="s">
        <v>6</v>
      </c>
      <c r="B19" s="101"/>
      <c r="C19" s="111" t="s">
        <v>163</v>
      </c>
      <c r="D19" s="328">
        <f>SUM(D20:D22)</f>
        <v>222</v>
      </c>
      <c r="E19" s="68">
        <f>SUM(E20:E22)</f>
        <v>686</v>
      </c>
      <c r="F19" s="429">
        <f>SUM(F20:F22)</f>
        <v>686</v>
      </c>
    </row>
    <row r="20" spans="1:6" s="104" customFormat="1" ht="12" customHeight="1">
      <c r="A20" s="151"/>
      <c r="B20" s="106" t="s">
        <v>56</v>
      </c>
      <c r="C20" s="115" t="s">
        <v>164</v>
      </c>
      <c r="D20" s="430">
        <v>222</v>
      </c>
      <c r="E20" s="431">
        <v>686</v>
      </c>
      <c r="F20" s="432">
        <v>686</v>
      </c>
    </row>
    <row r="21" spans="1:6" s="104" customFormat="1" ht="12" customHeight="1">
      <c r="A21" s="137"/>
      <c r="B21" s="106" t="s">
        <v>57</v>
      </c>
      <c r="C21" s="34" t="s">
        <v>165</v>
      </c>
      <c r="D21" s="433"/>
      <c r="E21" s="434"/>
      <c r="F21" s="435"/>
    </row>
    <row r="22" spans="1:6" s="104" customFormat="1" ht="12" customHeight="1" thickBot="1">
      <c r="A22" s="152"/>
      <c r="B22" s="109" t="s">
        <v>58</v>
      </c>
      <c r="C22" s="35" t="s">
        <v>27</v>
      </c>
      <c r="D22" s="436"/>
      <c r="E22" s="437"/>
      <c r="F22" s="438"/>
    </row>
    <row r="23" spans="1:6" s="104" customFormat="1" ht="14.25" customHeight="1" thickBot="1">
      <c r="A23" s="110"/>
      <c r="B23" s="153"/>
      <c r="C23" s="154" t="s">
        <v>166</v>
      </c>
      <c r="D23" s="418">
        <f>+D9+D14+D18+D19</f>
        <v>222</v>
      </c>
      <c r="E23" s="423">
        <f>+E9+E14+E18+E19</f>
        <v>689</v>
      </c>
      <c r="F23" s="113">
        <f>+F9+F14+F18+F19</f>
        <v>690</v>
      </c>
    </row>
    <row r="24" spans="1:6" s="104" customFormat="1" ht="12" customHeight="1" thickBot="1">
      <c r="A24" s="97" t="s">
        <v>7</v>
      </c>
      <c r="B24" s="112"/>
      <c r="C24" s="111" t="s">
        <v>167</v>
      </c>
      <c r="D24" s="439">
        <f>+D25+D26</f>
        <v>451</v>
      </c>
      <c r="E24" s="68">
        <f>+E25+E26</f>
        <v>451</v>
      </c>
      <c r="F24" s="429">
        <f>+F25+F26</f>
        <v>451</v>
      </c>
    </row>
    <row r="25" spans="1:6" s="104" customFormat="1" ht="12" customHeight="1">
      <c r="A25" s="105"/>
      <c r="B25" s="114" t="s">
        <v>59</v>
      </c>
      <c r="C25" s="115" t="s">
        <v>48</v>
      </c>
      <c r="D25" s="442">
        <v>451</v>
      </c>
      <c r="E25" s="443">
        <v>451</v>
      </c>
      <c r="F25" s="444">
        <v>451</v>
      </c>
    </row>
    <row r="26" spans="1:6" s="104" customFormat="1" ht="12" customHeight="1" thickBot="1">
      <c r="A26" s="116"/>
      <c r="B26" s="117" t="s">
        <v>60</v>
      </c>
      <c r="C26" s="118" t="s">
        <v>150</v>
      </c>
      <c r="D26" s="445"/>
      <c r="E26" s="446"/>
      <c r="F26" s="447"/>
    </row>
    <row r="27" spans="1:6" s="108" customFormat="1" ht="12" customHeight="1" thickBot="1">
      <c r="A27" s="119" t="s">
        <v>8</v>
      </c>
      <c r="B27" s="120"/>
      <c r="C27" s="111" t="s">
        <v>118</v>
      </c>
      <c r="D27" s="417"/>
      <c r="E27" s="425"/>
      <c r="F27" s="422"/>
    </row>
    <row r="28" spans="1:6" s="108" customFormat="1" ht="15" customHeight="1" thickBot="1">
      <c r="A28" s="119"/>
      <c r="B28" s="121"/>
      <c r="C28" s="122" t="s">
        <v>15</v>
      </c>
      <c r="D28" s="419">
        <f>+D23+D24+D27</f>
        <v>673</v>
      </c>
      <c r="E28" s="58">
        <f>+E23+E24+E27</f>
        <v>1140</v>
      </c>
      <c r="F28" s="123">
        <f>+F23+F24+F27</f>
        <v>1141</v>
      </c>
    </row>
    <row r="29" spans="1:6" s="108" customFormat="1" ht="15" customHeight="1">
      <c r="A29" s="124"/>
      <c r="B29" s="124"/>
      <c r="C29" s="125"/>
      <c r="D29" s="125"/>
      <c r="E29" s="125"/>
      <c r="F29" s="126"/>
    </row>
    <row r="30" spans="1:6" ht="13.5" thickBot="1">
      <c r="A30" s="127"/>
      <c r="B30" s="128"/>
      <c r="C30" s="128"/>
      <c r="D30" s="128"/>
      <c r="E30" s="128"/>
      <c r="F30" s="128"/>
    </row>
    <row r="31" spans="1:6" s="61" customFormat="1" ht="16.5" customHeight="1" thickBot="1">
      <c r="A31" s="129"/>
      <c r="B31" s="130"/>
      <c r="C31" s="131" t="s">
        <v>28</v>
      </c>
      <c r="D31" s="131"/>
      <c r="E31" s="131"/>
      <c r="F31" s="132"/>
    </row>
    <row r="32" spans="1:6" s="134" customFormat="1" ht="12" customHeight="1" thickBot="1">
      <c r="A32" s="110" t="s">
        <v>3</v>
      </c>
      <c r="B32" s="133"/>
      <c r="C32" s="27" t="s">
        <v>168</v>
      </c>
      <c r="D32" s="328">
        <f>SUM(D33:D40)</f>
        <v>673</v>
      </c>
      <c r="E32" s="68">
        <f>SUM(E33:E40)</f>
        <v>829</v>
      </c>
      <c r="F32" s="429">
        <f>SUM(F33:F40)</f>
        <v>504</v>
      </c>
    </row>
    <row r="33" spans="1:6" ht="12" customHeight="1">
      <c r="A33" s="135"/>
      <c r="B33" s="136" t="s">
        <v>61</v>
      </c>
      <c r="C33" s="8" t="s">
        <v>18</v>
      </c>
      <c r="D33" s="448">
        <v>56</v>
      </c>
      <c r="E33" s="449">
        <v>51</v>
      </c>
      <c r="F33" s="450"/>
    </row>
    <row r="34" spans="1:6" ht="12" customHeight="1">
      <c r="A34" s="137"/>
      <c r="B34" s="138" t="s">
        <v>62</v>
      </c>
      <c r="C34" s="7" t="s">
        <v>19</v>
      </c>
      <c r="D34" s="451">
        <v>5</v>
      </c>
      <c r="E34" s="434">
        <v>16</v>
      </c>
      <c r="F34" s="435">
        <v>16</v>
      </c>
    </row>
    <row r="35" spans="1:6" ht="12" customHeight="1">
      <c r="A35" s="137"/>
      <c r="B35" s="138" t="s">
        <v>63</v>
      </c>
      <c r="C35" s="7" t="s">
        <v>82</v>
      </c>
      <c r="D35" s="451">
        <v>612</v>
      </c>
      <c r="E35" s="434">
        <v>762</v>
      </c>
      <c r="F35" s="435">
        <v>488</v>
      </c>
    </row>
    <row r="36" spans="1:6" ht="12" customHeight="1">
      <c r="A36" s="137"/>
      <c r="B36" s="138" t="s">
        <v>64</v>
      </c>
      <c r="C36" s="7" t="s">
        <v>124</v>
      </c>
      <c r="D36" s="451"/>
      <c r="E36" s="434"/>
      <c r="F36" s="435"/>
    </row>
    <row r="37" spans="1:6" ht="12" customHeight="1">
      <c r="A37" s="137"/>
      <c r="B37" s="138" t="s">
        <v>98</v>
      </c>
      <c r="C37" s="7" t="s">
        <v>79</v>
      </c>
      <c r="D37" s="451"/>
      <c r="E37" s="434"/>
      <c r="F37" s="435"/>
    </row>
    <row r="38" spans="1:6" ht="12" customHeight="1">
      <c r="A38" s="137"/>
      <c r="B38" s="138" t="s">
        <v>65</v>
      </c>
      <c r="C38" s="7" t="s">
        <v>70</v>
      </c>
      <c r="D38" s="451"/>
      <c r="E38" s="434"/>
      <c r="F38" s="435"/>
    </row>
    <row r="39" spans="1:6" ht="12" customHeight="1">
      <c r="A39" s="137"/>
      <c r="B39" s="138" t="s">
        <v>148</v>
      </c>
      <c r="C39" s="7" t="s">
        <v>76</v>
      </c>
      <c r="D39" s="451"/>
      <c r="E39" s="434"/>
      <c r="F39" s="435"/>
    </row>
    <row r="40" spans="1:6" ht="12" customHeight="1" thickBot="1">
      <c r="A40" s="137"/>
      <c r="B40" s="138" t="s">
        <v>149</v>
      </c>
      <c r="C40" s="7" t="s">
        <v>77</v>
      </c>
      <c r="D40" s="451"/>
      <c r="E40" s="434"/>
      <c r="F40" s="435"/>
    </row>
    <row r="41" spans="1:6" ht="12" customHeight="1" thickBot="1">
      <c r="A41" s="110" t="s">
        <v>4</v>
      </c>
      <c r="B41" s="133"/>
      <c r="C41" s="27" t="s">
        <v>169</v>
      </c>
      <c r="D41" s="328">
        <f>SUM(D42:D47)</f>
        <v>0</v>
      </c>
      <c r="E41" s="68">
        <f>SUM(E42:E47)</f>
        <v>193</v>
      </c>
      <c r="F41" s="429">
        <f>SUM(F42:F47)</f>
        <v>193</v>
      </c>
    </row>
    <row r="42" spans="1:6" s="134" customFormat="1" ht="12" customHeight="1">
      <c r="A42" s="135"/>
      <c r="B42" s="136" t="s">
        <v>66</v>
      </c>
      <c r="C42" s="8" t="s">
        <v>171</v>
      </c>
      <c r="D42" s="448"/>
      <c r="E42" s="449"/>
      <c r="F42" s="450"/>
    </row>
    <row r="43" spans="1:6" s="134" customFormat="1" ht="12" customHeight="1">
      <c r="A43" s="135"/>
      <c r="B43" s="138" t="s">
        <v>67</v>
      </c>
      <c r="C43" s="8" t="s">
        <v>125</v>
      </c>
      <c r="D43" s="448"/>
      <c r="E43" s="449">
        <v>193</v>
      </c>
      <c r="F43" s="450">
        <v>193</v>
      </c>
    </row>
    <row r="44" spans="1:6" s="134" customFormat="1" ht="12" customHeight="1">
      <c r="A44" s="135"/>
      <c r="B44" s="138" t="s">
        <v>68</v>
      </c>
      <c r="C44" s="8" t="s">
        <v>50</v>
      </c>
      <c r="D44" s="448"/>
      <c r="E44" s="449"/>
      <c r="F44" s="450"/>
    </row>
    <row r="45" spans="1:6" ht="12" customHeight="1">
      <c r="A45" s="137"/>
      <c r="B45" s="138" t="s">
        <v>69</v>
      </c>
      <c r="C45" s="7" t="s">
        <v>80</v>
      </c>
      <c r="D45" s="451"/>
      <c r="E45" s="434"/>
      <c r="F45" s="435"/>
    </row>
    <row r="46" spans="1:6" ht="12" customHeight="1">
      <c r="A46" s="137"/>
      <c r="B46" s="138" t="s">
        <v>151</v>
      </c>
      <c r="C46" s="7" t="s">
        <v>72</v>
      </c>
      <c r="D46" s="451"/>
      <c r="E46" s="434"/>
      <c r="F46" s="435"/>
    </row>
    <row r="47" spans="1:6" ht="12" customHeight="1" thickBot="1">
      <c r="A47" s="137"/>
      <c r="B47" s="138" t="s">
        <v>170</v>
      </c>
      <c r="C47" s="7" t="s">
        <v>71</v>
      </c>
      <c r="D47" s="451"/>
      <c r="E47" s="434"/>
      <c r="F47" s="435"/>
    </row>
    <row r="48" spans="1:6" ht="12" customHeight="1" thickBot="1">
      <c r="A48" s="110" t="s">
        <v>5</v>
      </c>
      <c r="B48" s="133"/>
      <c r="C48" s="133" t="s">
        <v>20</v>
      </c>
      <c r="D48" s="417"/>
      <c r="E48" s="425">
        <v>118</v>
      </c>
      <c r="F48" s="422"/>
    </row>
    <row r="49" spans="1:6" ht="12" customHeight="1" thickBot="1">
      <c r="A49" s="110"/>
      <c r="B49" s="133"/>
      <c r="C49" s="154" t="s">
        <v>173</v>
      </c>
      <c r="D49" s="452">
        <f>+D41+D32+D48</f>
        <v>673</v>
      </c>
      <c r="E49" s="440">
        <f>+E41+E32+E48</f>
        <v>1140</v>
      </c>
      <c r="F49" s="441">
        <f>+F41+F32+F48</f>
        <v>697</v>
      </c>
    </row>
    <row r="50" spans="1:6" ht="12" customHeight="1" thickBot="1">
      <c r="A50" s="110" t="s">
        <v>6</v>
      </c>
      <c r="B50" s="133"/>
      <c r="C50" s="133" t="s">
        <v>116</v>
      </c>
      <c r="D50" s="417"/>
      <c r="E50" s="425"/>
      <c r="F50" s="422"/>
    </row>
    <row r="51" spans="1:6" ht="15" customHeight="1" thickBot="1">
      <c r="A51" s="110"/>
      <c r="B51" s="139"/>
      <c r="C51" s="140" t="s">
        <v>32</v>
      </c>
      <c r="D51" s="231">
        <f>+D50+D49</f>
        <v>673</v>
      </c>
      <c r="E51" s="58">
        <f>+E50+E49</f>
        <v>1140</v>
      </c>
      <c r="F51" s="123">
        <f>+F50+F49</f>
        <v>697</v>
      </c>
    </row>
    <row r="52" spans="1:6" ht="13.5" thickBot="1">
      <c r="A52" s="141"/>
      <c r="B52" s="142"/>
      <c r="C52" s="142"/>
      <c r="D52" s="142"/>
      <c r="E52" s="142"/>
      <c r="F52" s="142"/>
    </row>
    <row r="53" spans="1:6" ht="15" customHeight="1" thickBot="1">
      <c r="A53" s="143" t="s">
        <v>152</v>
      </c>
      <c r="B53" s="144"/>
      <c r="C53" s="145"/>
      <c r="D53" s="426"/>
      <c r="E53" s="428"/>
      <c r="F53" s="427"/>
    </row>
    <row r="54" spans="1:6" ht="14.25" customHeight="1" thickBot="1">
      <c r="A54" s="143" t="s">
        <v>153</v>
      </c>
      <c r="B54" s="144"/>
      <c r="C54" s="145"/>
      <c r="D54" s="426"/>
      <c r="E54" s="428"/>
      <c r="F54" s="427"/>
    </row>
    <row r="55" ht="12.75">
      <c r="F55" s="157"/>
    </row>
  </sheetData>
  <sheetProtection formatCells="0"/>
  <mergeCells count="8">
    <mergeCell ref="A6:B6"/>
    <mergeCell ref="F5:F6"/>
    <mergeCell ref="C5:C6"/>
    <mergeCell ref="C2:E2"/>
    <mergeCell ref="C3:E3"/>
    <mergeCell ref="D6:E6"/>
    <mergeCell ref="A2:B2"/>
    <mergeCell ref="A3:B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55"/>
  <sheetViews>
    <sheetView workbookViewId="0" topLeftCell="A1">
      <selection activeCell="I44" sqref="I44"/>
    </sheetView>
  </sheetViews>
  <sheetFormatPr defaultColWidth="9.00390625" defaultRowHeight="12.75"/>
  <cols>
    <col min="1" max="1" width="11.50390625" style="3" customWidth="1"/>
    <col min="2" max="2" width="9.625" style="4" customWidth="1"/>
    <col min="3" max="3" width="55.50390625" style="4" customWidth="1"/>
    <col min="4" max="6" width="15.375" style="4" customWidth="1"/>
    <col min="7" max="16384" width="9.375" style="4" customWidth="1"/>
  </cols>
  <sheetData>
    <row r="1" spans="1:6" s="2" customFormat="1" ht="21" customHeight="1" thickBot="1">
      <c r="A1" s="89"/>
      <c r="B1" s="90"/>
      <c r="C1" s="155"/>
      <c r="D1" s="155"/>
      <c r="E1" s="155"/>
      <c r="F1" s="156" t="s">
        <v>251</v>
      </c>
    </row>
    <row r="2" spans="1:6" s="92" customFormat="1" ht="25.5" customHeight="1">
      <c r="A2" s="504" t="s">
        <v>222</v>
      </c>
      <c r="B2" s="505"/>
      <c r="C2" s="497" t="s">
        <v>174</v>
      </c>
      <c r="D2" s="498"/>
      <c r="E2" s="499"/>
      <c r="F2" s="91" t="s">
        <v>99</v>
      </c>
    </row>
    <row r="3" spans="1:6" s="92" customFormat="1" ht="16.5" thickBot="1">
      <c r="A3" s="506" t="s">
        <v>34</v>
      </c>
      <c r="B3" s="507"/>
      <c r="C3" s="508" t="s">
        <v>146</v>
      </c>
      <c r="D3" s="501"/>
      <c r="E3" s="501"/>
      <c r="F3" s="93" t="s">
        <v>154</v>
      </c>
    </row>
    <row r="4" spans="1:6" s="96" customFormat="1" ht="15.75" customHeight="1" thickBot="1">
      <c r="A4" s="94"/>
      <c r="B4" s="94"/>
      <c r="C4" s="94"/>
      <c r="D4" s="94"/>
      <c r="E4" s="94"/>
      <c r="F4" s="95" t="s">
        <v>22</v>
      </c>
    </row>
    <row r="5" spans="1:6" s="96" customFormat="1" ht="39" customHeight="1">
      <c r="A5" s="149" t="s">
        <v>156</v>
      </c>
      <c r="B5" s="150" t="s">
        <v>155</v>
      </c>
      <c r="C5" s="496" t="s">
        <v>23</v>
      </c>
      <c r="D5" s="353" t="s">
        <v>203</v>
      </c>
      <c r="E5" s="353" t="s">
        <v>204</v>
      </c>
      <c r="F5" s="494" t="s">
        <v>190</v>
      </c>
    </row>
    <row r="6" spans="1:6" ht="13.5" thickBot="1">
      <c r="A6" s="492" t="s">
        <v>147</v>
      </c>
      <c r="B6" s="493"/>
      <c r="C6" s="493"/>
      <c r="D6" s="502" t="s">
        <v>221</v>
      </c>
      <c r="E6" s="503"/>
      <c r="F6" s="495"/>
    </row>
    <row r="7" spans="1:6" s="61" customFormat="1" ht="12.75" customHeight="1" thickBot="1">
      <c r="A7" s="147">
        <v>1</v>
      </c>
      <c r="B7" s="148">
        <v>2</v>
      </c>
      <c r="C7" s="148">
        <v>3</v>
      </c>
      <c r="D7" s="354">
        <v>4</v>
      </c>
      <c r="E7" s="354">
        <v>5</v>
      </c>
      <c r="F7" s="355">
        <v>6</v>
      </c>
    </row>
    <row r="8" spans="1:6" s="61" customFormat="1" ht="15.75" customHeight="1" thickBot="1">
      <c r="A8" s="98"/>
      <c r="B8" s="99"/>
      <c r="C8" s="99" t="s">
        <v>24</v>
      </c>
      <c r="D8" s="99"/>
      <c r="E8" s="99"/>
      <c r="F8" s="100"/>
    </row>
    <row r="9" spans="1:6" s="104" customFormat="1" ht="12" customHeight="1" thickBot="1">
      <c r="A9" s="97" t="s">
        <v>3</v>
      </c>
      <c r="B9" s="101"/>
      <c r="C9" s="102" t="s">
        <v>157</v>
      </c>
      <c r="D9" s="453">
        <f>SUM(D10:D13)</f>
        <v>0</v>
      </c>
      <c r="E9" s="453">
        <f>SUM(E10:E13)</f>
        <v>0</v>
      </c>
      <c r="F9" s="453">
        <f>SUM(F10:F13)</f>
        <v>0</v>
      </c>
    </row>
    <row r="10" spans="1:6" s="104" customFormat="1" ht="12" customHeight="1">
      <c r="A10" s="105"/>
      <c r="B10" s="106" t="s">
        <v>61</v>
      </c>
      <c r="C10" s="10" t="s">
        <v>158</v>
      </c>
      <c r="D10" s="67"/>
      <c r="E10" s="67"/>
      <c r="F10" s="67"/>
    </row>
    <row r="11" spans="1:6" s="104" customFormat="1" ht="12" customHeight="1">
      <c r="A11" s="107"/>
      <c r="B11" s="106" t="s">
        <v>62</v>
      </c>
      <c r="C11" s="7" t="s">
        <v>159</v>
      </c>
      <c r="D11" s="21"/>
      <c r="E11" s="21"/>
      <c r="F11" s="21"/>
    </row>
    <row r="12" spans="1:6" s="104" customFormat="1" ht="12" customHeight="1">
      <c r="A12" s="107"/>
      <c r="B12" s="106" t="s">
        <v>63</v>
      </c>
      <c r="C12" s="7" t="s">
        <v>74</v>
      </c>
      <c r="D12" s="21"/>
      <c r="E12" s="21"/>
      <c r="F12" s="21"/>
    </row>
    <row r="13" spans="1:6" s="104" customFormat="1" ht="12" customHeight="1" thickBot="1">
      <c r="A13" s="107"/>
      <c r="B13" s="106" t="s">
        <v>64</v>
      </c>
      <c r="C13" s="7" t="s">
        <v>73</v>
      </c>
      <c r="D13" s="21"/>
      <c r="E13" s="21"/>
      <c r="F13" s="21"/>
    </row>
    <row r="14" spans="1:6" s="104" customFormat="1" ht="12" customHeight="1" thickBot="1">
      <c r="A14" s="97" t="s">
        <v>4</v>
      </c>
      <c r="B14" s="101"/>
      <c r="C14" s="102" t="s">
        <v>160</v>
      </c>
      <c r="D14" s="453">
        <f>SUM(D15:D17)</f>
        <v>0</v>
      </c>
      <c r="E14" s="453">
        <f>SUM(E15:E17)</f>
        <v>0</v>
      </c>
      <c r="F14" s="453">
        <f>SUM(F15:F17)</f>
        <v>0</v>
      </c>
    </row>
    <row r="15" spans="1:6" s="108" customFormat="1" ht="12" customHeight="1">
      <c r="A15" s="107"/>
      <c r="B15" s="106" t="s">
        <v>66</v>
      </c>
      <c r="C15" s="8" t="s">
        <v>161</v>
      </c>
      <c r="D15" s="454"/>
      <c r="E15" s="454"/>
      <c r="F15" s="454"/>
    </row>
    <row r="16" spans="1:6" s="108" customFormat="1" ht="12" customHeight="1">
      <c r="A16" s="107"/>
      <c r="B16" s="106" t="s">
        <v>67</v>
      </c>
      <c r="C16" s="7" t="s">
        <v>162</v>
      </c>
      <c r="D16" s="454"/>
      <c r="E16" s="454"/>
      <c r="F16" s="454"/>
    </row>
    <row r="17" spans="1:6" s="108" customFormat="1" ht="12" customHeight="1" thickBot="1">
      <c r="A17" s="107"/>
      <c r="B17" s="106" t="s">
        <v>68</v>
      </c>
      <c r="C17" s="7" t="s">
        <v>123</v>
      </c>
      <c r="D17" s="454"/>
      <c r="E17" s="454"/>
      <c r="F17" s="454"/>
    </row>
    <row r="18" spans="1:6" s="108" customFormat="1" ht="12" customHeight="1" thickBot="1">
      <c r="A18" s="110" t="s">
        <v>5</v>
      </c>
      <c r="B18" s="111"/>
      <c r="C18" s="111" t="s">
        <v>26</v>
      </c>
      <c r="D18" s="87"/>
      <c r="E18" s="87"/>
      <c r="F18" s="87"/>
    </row>
    <row r="19" spans="1:6" s="104" customFormat="1" ht="12" customHeight="1" thickBot="1">
      <c r="A19" s="110" t="s">
        <v>6</v>
      </c>
      <c r="B19" s="101"/>
      <c r="C19" s="111" t="s">
        <v>163</v>
      </c>
      <c r="D19" s="453">
        <f>SUM(D20:D22)</f>
        <v>0</v>
      </c>
      <c r="E19" s="453">
        <f>SUM(E20:E22)</f>
        <v>0</v>
      </c>
      <c r="F19" s="453">
        <f>SUM(F20:F22)</f>
        <v>0</v>
      </c>
    </row>
    <row r="20" spans="1:6" s="104" customFormat="1" ht="12" customHeight="1">
      <c r="A20" s="151"/>
      <c r="B20" s="106" t="s">
        <v>56</v>
      </c>
      <c r="C20" s="115" t="s">
        <v>164</v>
      </c>
      <c r="D20" s="432"/>
      <c r="E20" s="432"/>
      <c r="F20" s="432"/>
    </row>
    <row r="21" spans="1:6" s="104" customFormat="1" ht="12" customHeight="1">
      <c r="A21" s="137"/>
      <c r="B21" s="106" t="s">
        <v>57</v>
      </c>
      <c r="C21" s="34" t="s">
        <v>165</v>
      </c>
      <c r="D21" s="435"/>
      <c r="E21" s="435"/>
      <c r="F21" s="435"/>
    </row>
    <row r="22" spans="1:6" s="104" customFormat="1" ht="12" customHeight="1" thickBot="1">
      <c r="A22" s="152"/>
      <c r="B22" s="109" t="s">
        <v>58</v>
      </c>
      <c r="C22" s="35" t="s">
        <v>27</v>
      </c>
      <c r="D22" s="438"/>
      <c r="E22" s="438"/>
      <c r="F22" s="438"/>
    </row>
    <row r="23" spans="1:6" s="104" customFormat="1" ht="14.25" customHeight="1" thickBot="1">
      <c r="A23" s="110"/>
      <c r="B23" s="153"/>
      <c r="C23" s="154" t="s">
        <v>166</v>
      </c>
      <c r="D23" s="113">
        <f>+D9+D14+D18+D19</f>
        <v>0</v>
      </c>
      <c r="E23" s="113">
        <f>+E9+E14+E18+E19</f>
        <v>0</v>
      </c>
      <c r="F23" s="113">
        <f>+F9+F14+F18+F19</f>
        <v>0</v>
      </c>
    </row>
    <row r="24" spans="1:6" s="104" customFormat="1" ht="12" customHeight="1" thickBot="1">
      <c r="A24" s="97" t="s">
        <v>7</v>
      </c>
      <c r="B24" s="112"/>
      <c r="C24" s="111" t="s">
        <v>167</v>
      </c>
      <c r="D24" s="429">
        <f>+D25+D26</f>
        <v>0</v>
      </c>
      <c r="E24" s="429">
        <f>+E25+E26</f>
        <v>0</v>
      </c>
      <c r="F24" s="429">
        <f>+F25+F26</f>
        <v>0</v>
      </c>
    </row>
    <row r="25" spans="1:6" s="104" customFormat="1" ht="12" customHeight="1">
      <c r="A25" s="105"/>
      <c r="B25" s="114" t="s">
        <v>59</v>
      </c>
      <c r="C25" s="115" t="s">
        <v>48</v>
      </c>
      <c r="D25" s="444"/>
      <c r="E25" s="444"/>
      <c r="F25" s="444"/>
    </row>
    <row r="26" spans="1:6" s="104" customFormat="1" ht="12" customHeight="1" thickBot="1">
      <c r="A26" s="116"/>
      <c r="B26" s="117" t="s">
        <v>60</v>
      </c>
      <c r="C26" s="118" t="s">
        <v>150</v>
      </c>
      <c r="D26" s="455"/>
      <c r="E26" s="455"/>
      <c r="F26" s="455"/>
    </row>
    <row r="27" spans="1:6" s="108" customFormat="1" ht="12" customHeight="1" thickBot="1">
      <c r="A27" s="119" t="s">
        <v>8</v>
      </c>
      <c r="B27" s="120"/>
      <c r="C27" s="111" t="s">
        <v>118</v>
      </c>
      <c r="D27" s="87"/>
      <c r="E27" s="87"/>
      <c r="F27" s="87"/>
    </row>
    <row r="28" spans="1:6" s="108" customFormat="1" ht="15" customHeight="1" thickBot="1">
      <c r="A28" s="119"/>
      <c r="B28" s="121"/>
      <c r="C28" s="122" t="s">
        <v>15</v>
      </c>
      <c r="D28" s="123">
        <f>+D23+D24+D27</f>
        <v>0</v>
      </c>
      <c r="E28" s="123">
        <f>+E23+E24+E27</f>
        <v>0</v>
      </c>
      <c r="F28" s="123">
        <f>+F23+F24+F27</f>
        <v>0</v>
      </c>
    </row>
    <row r="29" spans="1:6" s="108" customFormat="1" ht="15" customHeight="1">
      <c r="A29" s="124"/>
      <c r="B29" s="124"/>
      <c r="C29" s="125"/>
      <c r="D29" s="125"/>
      <c r="E29" s="125"/>
      <c r="F29" s="126"/>
    </row>
    <row r="30" spans="1:6" ht="13.5" thickBot="1">
      <c r="A30" s="127"/>
      <c r="B30" s="128"/>
      <c r="C30" s="128"/>
      <c r="D30" s="128"/>
      <c r="E30" s="128"/>
      <c r="F30" s="128"/>
    </row>
    <row r="31" spans="1:6" s="61" customFormat="1" ht="16.5" customHeight="1" thickBot="1">
      <c r="A31" s="129"/>
      <c r="B31" s="130"/>
      <c r="C31" s="131" t="s">
        <v>28</v>
      </c>
      <c r="D31" s="131"/>
      <c r="E31" s="131"/>
      <c r="F31" s="132"/>
    </row>
    <row r="32" spans="1:6" s="134" customFormat="1" ht="12" customHeight="1" thickBot="1">
      <c r="A32" s="110" t="s">
        <v>3</v>
      </c>
      <c r="B32" s="133"/>
      <c r="C32" s="27" t="s">
        <v>168</v>
      </c>
      <c r="D32" s="453">
        <f>SUM(D33:D40)</f>
        <v>0</v>
      </c>
      <c r="E32" s="453">
        <f>SUM(E33:E40)</f>
        <v>0</v>
      </c>
      <c r="F32" s="453">
        <f>SUM(F33:F40)</f>
        <v>0</v>
      </c>
    </row>
    <row r="33" spans="1:6" ht="12" customHeight="1">
      <c r="A33" s="135"/>
      <c r="B33" s="136" t="s">
        <v>61</v>
      </c>
      <c r="C33" s="8" t="s">
        <v>18</v>
      </c>
      <c r="D33" s="456"/>
      <c r="E33" s="456"/>
      <c r="F33" s="456"/>
    </row>
    <row r="34" spans="1:6" ht="12" customHeight="1">
      <c r="A34" s="137"/>
      <c r="B34" s="138" t="s">
        <v>62</v>
      </c>
      <c r="C34" s="7" t="s">
        <v>19</v>
      </c>
      <c r="D34" s="454"/>
      <c r="E34" s="454"/>
      <c r="F34" s="454"/>
    </row>
    <row r="35" spans="1:6" ht="12" customHeight="1">
      <c r="A35" s="137"/>
      <c r="B35" s="138" t="s">
        <v>63</v>
      </c>
      <c r="C35" s="7" t="s">
        <v>82</v>
      </c>
      <c r="D35" s="454"/>
      <c r="E35" s="454"/>
      <c r="F35" s="454"/>
    </row>
    <row r="36" spans="1:6" ht="12" customHeight="1">
      <c r="A36" s="137"/>
      <c r="B36" s="138" t="s">
        <v>64</v>
      </c>
      <c r="C36" s="7" t="s">
        <v>124</v>
      </c>
      <c r="D36" s="454"/>
      <c r="E36" s="454"/>
      <c r="F36" s="454"/>
    </row>
    <row r="37" spans="1:6" ht="12" customHeight="1">
      <c r="A37" s="137"/>
      <c r="B37" s="138" t="s">
        <v>98</v>
      </c>
      <c r="C37" s="7" t="s">
        <v>79</v>
      </c>
      <c r="D37" s="454"/>
      <c r="E37" s="454"/>
      <c r="F37" s="454"/>
    </row>
    <row r="38" spans="1:6" ht="12" customHeight="1">
      <c r="A38" s="137"/>
      <c r="B38" s="138" t="s">
        <v>65</v>
      </c>
      <c r="C38" s="7" t="s">
        <v>70</v>
      </c>
      <c r="D38" s="454"/>
      <c r="E38" s="454"/>
      <c r="F38" s="454"/>
    </row>
    <row r="39" spans="1:6" ht="12" customHeight="1">
      <c r="A39" s="137"/>
      <c r="B39" s="138" t="s">
        <v>148</v>
      </c>
      <c r="C39" s="7" t="s">
        <v>76</v>
      </c>
      <c r="D39" s="454"/>
      <c r="E39" s="454"/>
      <c r="F39" s="454"/>
    </row>
    <row r="40" spans="1:6" ht="12" customHeight="1" thickBot="1">
      <c r="A40" s="137"/>
      <c r="B40" s="138" t="s">
        <v>149</v>
      </c>
      <c r="C40" s="7" t="s">
        <v>77</v>
      </c>
      <c r="D40" s="454"/>
      <c r="E40" s="454"/>
      <c r="F40" s="454"/>
    </row>
    <row r="41" spans="1:6" ht="12" customHeight="1" thickBot="1">
      <c r="A41" s="110" t="s">
        <v>4</v>
      </c>
      <c r="B41" s="133"/>
      <c r="C41" s="27" t="s">
        <v>169</v>
      </c>
      <c r="D41" s="453">
        <f>SUM(D42:D47)</f>
        <v>0</v>
      </c>
      <c r="E41" s="453">
        <f>SUM(E42:E47)</f>
        <v>0</v>
      </c>
      <c r="F41" s="453">
        <f>SUM(F42:F47)</f>
        <v>0</v>
      </c>
    </row>
    <row r="42" spans="1:6" s="134" customFormat="1" ht="12" customHeight="1">
      <c r="A42" s="135"/>
      <c r="B42" s="136" t="s">
        <v>66</v>
      </c>
      <c r="C42" s="8" t="s">
        <v>171</v>
      </c>
      <c r="D42" s="456"/>
      <c r="E42" s="456"/>
      <c r="F42" s="456"/>
    </row>
    <row r="43" spans="1:6" s="134" customFormat="1" ht="12" customHeight="1">
      <c r="A43" s="135"/>
      <c r="B43" s="138" t="s">
        <v>67</v>
      </c>
      <c r="C43" s="8" t="s">
        <v>125</v>
      </c>
      <c r="D43" s="456"/>
      <c r="E43" s="456"/>
      <c r="F43" s="456"/>
    </row>
    <row r="44" spans="1:6" s="134" customFormat="1" ht="12" customHeight="1">
      <c r="A44" s="135"/>
      <c r="B44" s="138" t="s">
        <v>68</v>
      </c>
      <c r="C44" s="8" t="s">
        <v>50</v>
      </c>
      <c r="D44" s="456"/>
      <c r="E44" s="456"/>
      <c r="F44" s="456"/>
    </row>
    <row r="45" spans="1:6" ht="12" customHeight="1">
      <c r="A45" s="137"/>
      <c r="B45" s="138" t="s">
        <v>69</v>
      </c>
      <c r="C45" s="7" t="s">
        <v>80</v>
      </c>
      <c r="D45" s="454"/>
      <c r="E45" s="454"/>
      <c r="F45" s="454"/>
    </row>
    <row r="46" spans="1:6" ht="12" customHeight="1">
      <c r="A46" s="137"/>
      <c r="B46" s="138" t="s">
        <v>151</v>
      </c>
      <c r="C46" s="7" t="s">
        <v>72</v>
      </c>
      <c r="D46" s="454"/>
      <c r="E46" s="454"/>
      <c r="F46" s="454"/>
    </row>
    <row r="47" spans="1:6" ht="12" customHeight="1" thickBot="1">
      <c r="A47" s="137"/>
      <c r="B47" s="138" t="s">
        <v>170</v>
      </c>
      <c r="C47" s="7" t="s">
        <v>71</v>
      </c>
      <c r="D47" s="454"/>
      <c r="E47" s="454"/>
      <c r="F47" s="454"/>
    </row>
    <row r="48" spans="1:6" ht="12" customHeight="1" thickBot="1">
      <c r="A48" s="110" t="s">
        <v>5</v>
      </c>
      <c r="B48" s="133"/>
      <c r="C48" s="133" t="s">
        <v>172</v>
      </c>
      <c r="D48" s="87"/>
      <c r="E48" s="87"/>
      <c r="F48" s="87"/>
    </row>
    <row r="49" spans="1:6" ht="12" customHeight="1" thickBot="1">
      <c r="A49" s="110"/>
      <c r="B49" s="133"/>
      <c r="C49" s="154" t="s">
        <v>173</v>
      </c>
      <c r="D49" s="103">
        <f>+D41+D32+D48</f>
        <v>0</v>
      </c>
      <c r="E49" s="103">
        <f>+E41+E32+E48</f>
        <v>0</v>
      </c>
      <c r="F49" s="103">
        <f>+F41+F32+F48</f>
        <v>0</v>
      </c>
    </row>
    <row r="50" spans="1:6" ht="12" customHeight="1" thickBot="1">
      <c r="A50" s="110" t="s">
        <v>6</v>
      </c>
      <c r="B50" s="133"/>
      <c r="C50" s="133" t="s">
        <v>116</v>
      </c>
      <c r="D50" s="87"/>
      <c r="E50" s="87"/>
      <c r="F50" s="87"/>
    </row>
    <row r="51" spans="1:6" ht="15" customHeight="1" thickBot="1">
      <c r="A51" s="110"/>
      <c r="B51" s="139"/>
      <c r="C51" s="140" t="s">
        <v>32</v>
      </c>
      <c r="D51" s="59">
        <f>+D50+D49</f>
        <v>0</v>
      </c>
      <c r="E51" s="59">
        <f>+E50+E49</f>
        <v>0</v>
      </c>
      <c r="F51" s="59">
        <f>+F50+F49</f>
        <v>0</v>
      </c>
    </row>
    <row r="52" spans="1:6" ht="13.5" thickBot="1">
      <c r="A52" s="141"/>
      <c r="B52" s="142"/>
      <c r="C52" s="142"/>
      <c r="D52" s="142"/>
      <c r="E52" s="142"/>
      <c r="F52" s="142"/>
    </row>
    <row r="53" spans="1:6" ht="15" customHeight="1" thickBot="1">
      <c r="A53" s="143" t="s">
        <v>152</v>
      </c>
      <c r="B53" s="144"/>
      <c r="C53" s="145"/>
      <c r="D53" s="146"/>
      <c r="E53" s="146"/>
      <c r="F53" s="146"/>
    </row>
    <row r="54" spans="1:6" ht="14.25" customHeight="1" thickBot="1">
      <c r="A54" s="143" t="s">
        <v>153</v>
      </c>
      <c r="B54" s="144"/>
      <c r="C54" s="145"/>
      <c r="D54" s="146"/>
      <c r="E54" s="146"/>
      <c r="F54" s="146"/>
    </row>
    <row r="55" ht="12.75">
      <c r="F55" s="157"/>
    </row>
  </sheetData>
  <sheetProtection sheet="1" objects="1" scenarios="1" formatCells="0"/>
  <mergeCells count="8">
    <mergeCell ref="C2:E2"/>
    <mergeCell ref="C3:E3"/>
    <mergeCell ref="C5:C6"/>
    <mergeCell ref="F5:F6"/>
    <mergeCell ref="A6:B6"/>
    <mergeCell ref="D6:E6"/>
    <mergeCell ref="A2:B2"/>
    <mergeCell ref="A3:B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F5" sqref="F5"/>
    </sheetView>
  </sheetViews>
  <sheetFormatPr defaultColWidth="9.00390625" defaultRowHeight="12.75"/>
  <cols>
    <col min="1" max="1" width="7.00390625" style="356" customWidth="1"/>
    <col min="2" max="2" width="32.625" style="142" customWidth="1"/>
    <col min="3" max="7" width="11.875" style="142" customWidth="1"/>
    <col min="8" max="16384" width="9.375" style="142" customWidth="1"/>
  </cols>
  <sheetData>
    <row r="1" ht="14.25" thickBot="1">
      <c r="G1" s="293" t="s">
        <v>33</v>
      </c>
    </row>
    <row r="2" spans="1:7" ht="17.25" customHeight="1" thickBot="1">
      <c r="A2" s="509" t="s">
        <v>1</v>
      </c>
      <c r="B2" s="511" t="s">
        <v>223</v>
      </c>
      <c r="C2" s="511" t="s">
        <v>224</v>
      </c>
      <c r="D2" s="511" t="s">
        <v>225</v>
      </c>
      <c r="E2" s="513" t="s">
        <v>226</v>
      </c>
      <c r="F2" s="513"/>
      <c r="G2" s="514"/>
    </row>
    <row r="3" spans="1:7" s="359" customFormat="1" ht="57.75" customHeight="1" thickBot="1">
      <c r="A3" s="510"/>
      <c r="B3" s="512"/>
      <c r="C3" s="512"/>
      <c r="D3" s="512"/>
      <c r="E3" s="357" t="s">
        <v>21</v>
      </c>
      <c r="F3" s="357" t="s">
        <v>227</v>
      </c>
      <c r="G3" s="358" t="s">
        <v>228</v>
      </c>
    </row>
    <row r="4" spans="1:7" s="361" customFormat="1" ht="15" customHeight="1" thickBot="1">
      <c r="A4" s="97">
        <v>1</v>
      </c>
      <c r="B4" s="360">
        <v>2</v>
      </c>
      <c r="C4" s="360">
        <v>3</v>
      </c>
      <c r="D4" s="360">
        <v>4</v>
      </c>
      <c r="E4" s="360" t="s">
        <v>229</v>
      </c>
      <c r="F4" s="360">
        <v>6</v>
      </c>
      <c r="G4" s="355">
        <v>7</v>
      </c>
    </row>
    <row r="5" spans="1:7" ht="15" customHeight="1">
      <c r="A5" s="362" t="s">
        <v>3</v>
      </c>
      <c r="B5" s="363" t="s">
        <v>265</v>
      </c>
      <c r="C5" s="364">
        <v>444</v>
      </c>
      <c r="D5" s="364"/>
      <c r="E5" s="365">
        <f aca="true" t="shared" si="0" ref="E5:E29">C5+D5</f>
        <v>444</v>
      </c>
      <c r="F5" s="364">
        <v>444</v>
      </c>
      <c r="G5" s="23"/>
    </row>
    <row r="6" spans="1:7" ht="15" customHeight="1">
      <c r="A6" s="366" t="s">
        <v>4</v>
      </c>
      <c r="B6" s="367"/>
      <c r="C6" s="24"/>
      <c r="D6" s="24"/>
      <c r="E6" s="365">
        <f t="shared" si="0"/>
        <v>0</v>
      </c>
      <c r="F6" s="24"/>
      <c r="G6" s="21"/>
    </row>
    <row r="7" spans="1:7" ht="15" customHeight="1">
      <c r="A7" s="366" t="s">
        <v>5</v>
      </c>
      <c r="B7" s="367"/>
      <c r="C7" s="24"/>
      <c r="D7" s="24"/>
      <c r="E7" s="365">
        <f t="shared" si="0"/>
        <v>0</v>
      </c>
      <c r="F7" s="24"/>
      <c r="G7" s="21"/>
    </row>
    <row r="8" spans="1:7" ht="15" customHeight="1">
      <c r="A8" s="366" t="s">
        <v>6</v>
      </c>
      <c r="B8" s="367"/>
      <c r="C8" s="24"/>
      <c r="D8" s="24"/>
      <c r="E8" s="365">
        <f t="shared" si="0"/>
        <v>0</v>
      </c>
      <c r="F8" s="24"/>
      <c r="G8" s="21"/>
    </row>
    <row r="9" spans="1:7" ht="15" customHeight="1">
      <c r="A9" s="366" t="s">
        <v>7</v>
      </c>
      <c r="B9" s="367"/>
      <c r="C9" s="24"/>
      <c r="D9" s="24"/>
      <c r="E9" s="365">
        <f t="shared" si="0"/>
        <v>0</v>
      </c>
      <c r="F9" s="24"/>
      <c r="G9" s="21"/>
    </row>
    <row r="10" spans="1:7" ht="15" customHeight="1">
      <c r="A10" s="366" t="s">
        <v>8</v>
      </c>
      <c r="B10" s="367"/>
      <c r="C10" s="24"/>
      <c r="D10" s="24"/>
      <c r="E10" s="365">
        <f t="shared" si="0"/>
        <v>0</v>
      </c>
      <c r="F10" s="24"/>
      <c r="G10" s="21"/>
    </row>
    <row r="11" spans="1:7" ht="15" customHeight="1">
      <c r="A11" s="366" t="s">
        <v>9</v>
      </c>
      <c r="B11" s="367"/>
      <c r="C11" s="24"/>
      <c r="D11" s="24"/>
      <c r="E11" s="365">
        <f t="shared" si="0"/>
        <v>0</v>
      </c>
      <c r="F11" s="24"/>
      <c r="G11" s="21"/>
    </row>
    <row r="12" spans="1:7" ht="15" customHeight="1">
      <c r="A12" s="366" t="s">
        <v>10</v>
      </c>
      <c r="B12" s="367"/>
      <c r="C12" s="24"/>
      <c r="D12" s="24"/>
      <c r="E12" s="365">
        <f t="shared" si="0"/>
        <v>0</v>
      </c>
      <c r="F12" s="24"/>
      <c r="G12" s="21"/>
    </row>
    <row r="13" spans="1:7" ht="15" customHeight="1">
      <c r="A13" s="366" t="s">
        <v>11</v>
      </c>
      <c r="B13" s="367"/>
      <c r="C13" s="24"/>
      <c r="D13" s="24"/>
      <c r="E13" s="365">
        <f t="shared" si="0"/>
        <v>0</v>
      </c>
      <c r="F13" s="24"/>
      <c r="G13" s="21"/>
    </row>
    <row r="14" spans="1:7" ht="15" customHeight="1">
      <c r="A14" s="366" t="s">
        <v>12</v>
      </c>
      <c r="B14" s="367"/>
      <c r="C14" s="24"/>
      <c r="D14" s="24"/>
      <c r="E14" s="365">
        <f t="shared" si="0"/>
        <v>0</v>
      </c>
      <c r="F14" s="24"/>
      <c r="G14" s="21"/>
    </row>
    <row r="15" spans="1:7" ht="15" customHeight="1">
      <c r="A15" s="366" t="s">
        <v>13</v>
      </c>
      <c r="B15" s="367"/>
      <c r="C15" s="24"/>
      <c r="D15" s="24"/>
      <c r="E15" s="365">
        <f t="shared" si="0"/>
        <v>0</v>
      </c>
      <c r="F15" s="24"/>
      <c r="G15" s="21"/>
    </row>
    <row r="16" spans="1:7" ht="15" customHeight="1">
      <c r="A16" s="366" t="s">
        <v>14</v>
      </c>
      <c r="B16" s="367"/>
      <c r="C16" s="24"/>
      <c r="D16" s="24"/>
      <c r="E16" s="365">
        <f t="shared" si="0"/>
        <v>0</v>
      </c>
      <c r="F16" s="24"/>
      <c r="G16" s="21"/>
    </row>
    <row r="17" spans="1:7" ht="15" customHeight="1">
      <c r="A17" s="366" t="s">
        <v>175</v>
      </c>
      <c r="B17" s="367"/>
      <c r="C17" s="24"/>
      <c r="D17" s="24"/>
      <c r="E17" s="365">
        <f t="shared" si="0"/>
        <v>0</v>
      </c>
      <c r="F17" s="24"/>
      <c r="G17" s="21"/>
    </row>
    <row r="18" spans="1:7" ht="15" customHeight="1">
      <c r="A18" s="366" t="s">
        <v>176</v>
      </c>
      <c r="B18" s="367"/>
      <c r="C18" s="24"/>
      <c r="D18" s="24"/>
      <c r="E18" s="365">
        <f t="shared" si="0"/>
        <v>0</v>
      </c>
      <c r="F18" s="24"/>
      <c r="G18" s="21"/>
    </row>
    <row r="19" spans="1:7" ht="15" customHeight="1">
      <c r="A19" s="366" t="s">
        <v>177</v>
      </c>
      <c r="B19" s="367"/>
      <c r="C19" s="24"/>
      <c r="D19" s="24"/>
      <c r="E19" s="365">
        <f t="shared" si="0"/>
        <v>0</v>
      </c>
      <c r="F19" s="24"/>
      <c r="G19" s="21"/>
    </row>
    <row r="20" spans="1:7" ht="15" customHeight="1">
      <c r="A20" s="366" t="s">
        <v>178</v>
      </c>
      <c r="B20" s="367"/>
      <c r="C20" s="24"/>
      <c r="D20" s="24"/>
      <c r="E20" s="365">
        <f t="shared" si="0"/>
        <v>0</v>
      </c>
      <c r="F20" s="24"/>
      <c r="G20" s="21"/>
    </row>
    <row r="21" spans="1:7" ht="15" customHeight="1">
      <c r="A21" s="366" t="s">
        <v>179</v>
      </c>
      <c r="B21" s="367"/>
      <c r="C21" s="24"/>
      <c r="D21" s="24"/>
      <c r="E21" s="365">
        <f t="shared" si="0"/>
        <v>0</v>
      </c>
      <c r="F21" s="24"/>
      <c r="G21" s="21"/>
    </row>
    <row r="22" spans="1:7" ht="15" customHeight="1">
      <c r="A22" s="366" t="s">
        <v>180</v>
      </c>
      <c r="B22" s="367"/>
      <c r="C22" s="24"/>
      <c r="D22" s="24"/>
      <c r="E22" s="365">
        <f t="shared" si="0"/>
        <v>0</v>
      </c>
      <c r="F22" s="24"/>
      <c r="G22" s="21"/>
    </row>
    <row r="23" spans="1:7" ht="15" customHeight="1">
      <c r="A23" s="366" t="s">
        <v>181</v>
      </c>
      <c r="B23" s="367"/>
      <c r="C23" s="24"/>
      <c r="D23" s="24"/>
      <c r="E23" s="365">
        <f t="shared" si="0"/>
        <v>0</v>
      </c>
      <c r="F23" s="24"/>
      <c r="G23" s="21"/>
    </row>
    <row r="24" spans="1:7" ht="15" customHeight="1">
      <c r="A24" s="366" t="s">
        <v>182</v>
      </c>
      <c r="B24" s="367"/>
      <c r="C24" s="24"/>
      <c r="D24" s="24"/>
      <c r="E24" s="365">
        <f t="shared" si="0"/>
        <v>0</v>
      </c>
      <c r="F24" s="24"/>
      <c r="G24" s="21"/>
    </row>
    <row r="25" spans="1:7" ht="15" customHeight="1">
      <c r="A25" s="366" t="s">
        <v>183</v>
      </c>
      <c r="B25" s="367"/>
      <c r="C25" s="24"/>
      <c r="D25" s="24"/>
      <c r="E25" s="365">
        <f t="shared" si="0"/>
        <v>0</v>
      </c>
      <c r="F25" s="24"/>
      <c r="G25" s="21"/>
    </row>
    <row r="26" spans="1:7" ht="15" customHeight="1">
      <c r="A26" s="366" t="s">
        <v>184</v>
      </c>
      <c r="B26" s="367"/>
      <c r="C26" s="24"/>
      <c r="D26" s="24"/>
      <c r="E26" s="365">
        <f t="shared" si="0"/>
        <v>0</v>
      </c>
      <c r="F26" s="24"/>
      <c r="G26" s="21"/>
    </row>
    <row r="27" spans="1:7" ht="15" customHeight="1">
      <c r="A27" s="366" t="s">
        <v>185</v>
      </c>
      <c r="B27" s="367"/>
      <c r="C27" s="24"/>
      <c r="D27" s="24"/>
      <c r="E27" s="365">
        <f t="shared" si="0"/>
        <v>0</v>
      </c>
      <c r="F27" s="24"/>
      <c r="G27" s="21"/>
    </row>
    <row r="28" spans="1:7" ht="15" customHeight="1">
      <c r="A28" s="366" t="s">
        <v>186</v>
      </c>
      <c r="B28" s="367"/>
      <c r="C28" s="24"/>
      <c r="D28" s="24"/>
      <c r="E28" s="365">
        <f t="shared" si="0"/>
        <v>0</v>
      </c>
      <c r="F28" s="24"/>
      <c r="G28" s="21"/>
    </row>
    <row r="29" spans="1:7" ht="15" customHeight="1">
      <c r="A29" s="366" t="s">
        <v>230</v>
      </c>
      <c r="B29" s="367"/>
      <c r="C29" s="24"/>
      <c r="D29" s="24"/>
      <c r="E29" s="365">
        <f t="shared" si="0"/>
        <v>0</v>
      </c>
      <c r="F29" s="24"/>
      <c r="G29" s="21"/>
    </row>
    <row r="30" spans="1:7" ht="15" customHeight="1">
      <c r="A30" s="366" t="s">
        <v>231</v>
      </c>
      <c r="B30" s="367"/>
      <c r="C30" s="24"/>
      <c r="D30" s="24"/>
      <c r="E30" s="365"/>
      <c r="F30" s="24"/>
      <c r="G30" s="21"/>
    </row>
    <row r="31" spans="1:7" ht="15" customHeight="1">
      <c r="A31" s="366" t="s">
        <v>232</v>
      </c>
      <c r="B31" s="367"/>
      <c r="C31" s="24"/>
      <c r="D31" s="24"/>
      <c r="E31" s="365">
        <f>C31+D31</f>
        <v>0</v>
      </c>
      <c r="F31" s="24"/>
      <c r="G31" s="21"/>
    </row>
    <row r="32" spans="1:7" ht="15" customHeight="1">
      <c r="A32" s="366" t="s">
        <v>233</v>
      </c>
      <c r="B32" s="367"/>
      <c r="C32" s="24"/>
      <c r="D32" s="24"/>
      <c r="E32" s="365">
        <f>C32+D32</f>
        <v>0</v>
      </c>
      <c r="F32" s="24"/>
      <c r="G32" s="21"/>
    </row>
    <row r="33" spans="1:7" ht="15" customHeight="1">
      <c r="A33" s="366" t="s">
        <v>234</v>
      </c>
      <c r="B33" s="367"/>
      <c r="C33" s="24"/>
      <c r="D33" s="24"/>
      <c r="E33" s="365">
        <f>C33+D33</f>
        <v>0</v>
      </c>
      <c r="F33" s="24"/>
      <c r="G33" s="21"/>
    </row>
    <row r="34" spans="1:7" ht="15" customHeight="1">
      <c r="A34" s="366" t="s">
        <v>235</v>
      </c>
      <c r="B34" s="367"/>
      <c r="C34" s="24"/>
      <c r="D34" s="24"/>
      <c r="E34" s="365">
        <f>C34+D34</f>
        <v>0</v>
      </c>
      <c r="F34" s="24"/>
      <c r="G34" s="21"/>
    </row>
    <row r="35" spans="1:7" ht="15" customHeight="1" thickBot="1">
      <c r="A35" s="366" t="s">
        <v>236</v>
      </c>
      <c r="B35" s="368"/>
      <c r="C35" s="25"/>
      <c r="D35" s="25"/>
      <c r="E35" s="365">
        <f>C35+D35</f>
        <v>0</v>
      </c>
      <c r="F35" s="25"/>
      <c r="G35" s="22"/>
    </row>
    <row r="36" spans="1:7" ht="15" customHeight="1" thickBot="1">
      <c r="A36" s="515" t="s">
        <v>144</v>
      </c>
      <c r="B36" s="516"/>
      <c r="C36" s="58">
        <f>SUM(C5:C35)</f>
        <v>444</v>
      </c>
      <c r="D36" s="58">
        <f>SUM(D5:D35)</f>
        <v>0</v>
      </c>
      <c r="E36" s="58">
        <f>SUM(E5:E35)</f>
        <v>444</v>
      </c>
      <c r="F36" s="58">
        <f>SUM(F5:F35)</f>
        <v>444</v>
      </c>
      <c r="G36" s="59">
        <f>SUM(G5:G35)</f>
        <v>0</v>
      </c>
    </row>
  </sheetData>
  <sheetProtection sheet="1" objects="1" scenarios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7. melléklet a ....../2014. (......) önkormányzati határozathoz&amp;"Times New Roman CE,Dőlt"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56"/>
  <sheetViews>
    <sheetView zoomScale="120" zoomScaleNormal="120" workbookViewId="0" topLeftCell="A1">
      <selection activeCell="F2" sqref="F2"/>
    </sheetView>
  </sheetViews>
  <sheetFormatPr defaultColWidth="9.00390625" defaultRowHeight="12.75"/>
  <cols>
    <col min="1" max="1" width="8.50390625" style="40" customWidth="1"/>
    <col min="2" max="2" width="52.125" style="40" customWidth="1"/>
    <col min="3" max="3" width="9.625" style="40" customWidth="1"/>
    <col min="4" max="6" width="10.50390625" style="40" customWidth="1"/>
    <col min="7" max="7" width="17.50390625" style="40" customWidth="1"/>
    <col min="8" max="16384" width="9.375" style="40" customWidth="1"/>
  </cols>
  <sheetData>
    <row r="1" spans="1:6" ht="31.5" customHeight="1">
      <c r="A1" s="466" t="s">
        <v>267</v>
      </c>
      <c r="B1" s="467"/>
      <c r="C1" s="467"/>
      <c r="D1" s="467"/>
      <c r="E1" s="467"/>
      <c r="F1" s="467"/>
    </row>
    <row r="2" spans="1:6" ht="15.75" customHeight="1">
      <c r="A2" s="39" t="s">
        <v>0</v>
      </c>
      <c r="B2" s="39"/>
      <c r="C2" s="39"/>
      <c r="D2" s="39"/>
      <c r="E2" s="39"/>
      <c r="F2" s="39"/>
    </row>
    <row r="3" spans="1:6" ht="9.75" customHeight="1" thickBot="1">
      <c r="A3" s="6"/>
      <c r="B3" s="6"/>
      <c r="C3" s="6"/>
      <c r="D3" s="6"/>
      <c r="E3" s="6"/>
      <c r="F3" s="70"/>
    </row>
    <row r="4" spans="1:6" ht="14.25" customHeight="1">
      <c r="A4" s="458" t="s">
        <v>1</v>
      </c>
      <c r="B4" s="460" t="s">
        <v>2</v>
      </c>
      <c r="C4" s="460" t="s">
        <v>252</v>
      </c>
      <c r="D4" s="462" t="s">
        <v>237</v>
      </c>
      <c r="E4" s="463"/>
      <c r="F4" s="464"/>
    </row>
    <row r="5" spans="1:6" ht="27" customHeight="1" thickBot="1">
      <c r="A5" s="459"/>
      <c r="B5" s="461"/>
      <c r="C5" s="461"/>
      <c r="D5" s="196" t="s">
        <v>188</v>
      </c>
      <c r="E5" s="196" t="s">
        <v>189</v>
      </c>
      <c r="F5" s="197" t="s">
        <v>190</v>
      </c>
    </row>
    <row r="6" spans="1:6" s="41" customFormat="1" ht="12" customHeight="1" thickBot="1">
      <c r="A6" s="30">
        <v>1</v>
      </c>
      <c r="B6" s="31">
        <v>2</v>
      </c>
      <c r="C6" s="158">
        <v>3</v>
      </c>
      <c r="D6" s="158">
        <v>4</v>
      </c>
      <c r="E6" s="158">
        <v>5</v>
      </c>
      <c r="F6" s="32">
        <v>6</v>
      </c>
    </row>
    <row r="7" spans="1:6" s="1" customFormat="1" ht="12" customHeight="1" thickBot="1">
      <c r="A7" s="19" t="s">
        <v>3</v>
      </c>
      <c r="B7" s="36" t="s">
        <v>90</v>
      </c>
      <c r="C7" s="178">
        <v>8</v>
      </c>
      <c r="D7" s="178"/>
      <c r="E7" s="178">
        <v>3</v>
      </c>
      <c r="F7" s="168">
        <v>4</v>
      </c>
    </row>
    <row r="8" spans="1:6" s="1" customFormat="1" ht="12" customHeight="1" thickBot="1">
      <c r="A8" s="18" t="s">
        <v>4</v>
      </c>
      <c r="B8" s="37" t="s">
        <v>91</v>
      </c>
      <c r="C8" s="42">
        <f>C9+C10+C11</f>
        <v>0</v>
      </c>
      <c r="D8" s="42">
        <f>D9+D10+D11</f>
        <v>0</v>
      </c>
      <c r="E8" s="42">
        <f>E9+E10+E11</f>
        <v>0</v>
      </c>
      <c r="F8" s="166">
        <f>F9+F10+F11</f>
        <v>0</v>
      </c>
    </row>
    <row r="9" spans="1:6" s="1" customFormat="1" ht="12" customHeight="1">
      <c r="A9" s="14" t="s">
        <v>66</v>
      </c>
      <c r="B9" s="8" t="s">
        <v>122</v>
      </c>
      <c r="C9" s="179"/>
      <c r="D9" s="179"/>
      <c r="E9" s="179"/>
      <c r="F9" s="169"/>
    </row>
    <row r="10" spans="1:6" s="1" customFormat="1" ht="12" customHeight="1">
      <c r="A10" s="13" t="s">
        <v>67</v>
      </c>
      <c r="B10" s="7" t="s">
        <v>123</v>
      </c>
      <c r="C10" s="180"/>
      <c r="D10" s="180"/>
      <c r="E10" s="180"/>
      <c r="F10" s="170"/>
    </row>
    <row r="11" spans="1:6" s="1" customFormat="1" ht="12" customHeight="1" thickBot="1">
      <c r="A11" s="13" t="s">
        <v>68</v>
      </c>
      <c r="B11" s="7" t="s">
        <v>81</v>
      </c>
      <c r="C11" s="180"/>
      <c r="D11" s="180"/>
      <c r="E11" s="180"/>
      <c r="F11" s="170"/>
    </row>
    <row r="12" spans="1:6" s="1" customFormat="1" ht="12" customHeight="1" thickBot="1">
      <c r="A12" s="18" t="s">
        <v>5</v>
      </c>
      <c r="B12" s="37" t="s">
        <v>92</v>
      </c>
      <c r="C12" s="42">
        <f>SUM(C13:C15)</f>
        <v>0</v>
      </c>
      <c r="D12" s="42">
        <f>SUM(D13:D15)</f>
        <v>0</v>
      </c>
      <c r="E12" s="42">
        <f>SUM(E13:E15)</f>
        <v>0</v>
      </c>
      <c r="F12" s="166">
        <f>SUM(F13:F15)</f>
        <v>0</v>
      </c>
    </row>
    <row r="13" spans="1:6" s="1" customFormat="1" ht="12" customHeight="1">
      <c r="A13" s="14" t="s">
        <v>53</v>
      </c>
      <c r="B13" s="8" t="s">
        <v>46</v>
      </c>
      <c r="C13" s="179"/>
      <c r="D13" s="179"/>
      <c r="E13" s="179"/>
      <c r="F13" s="169"/>
    </row>
    <row r="14" spans="1:6" s="1" customFormat="1" ht="12" customHeight="1">
      <c r="A14" s="12" t="s">
        <v>54</v>
      </c>
      <c r="B14" s="7" t="s">
        <v>45</v>
      </c>
      <c r="C14" s="181"/>
      <c r="D14" s="181"/>
      <c r="E14" s="181"/>
      <c r="F14" s="171"/>
    </row>
    <row r="15" spans="1:6" s="1" customFormat="1" ht="12" customHeight="1" thickBot="1">
      <c r="A15" s="15" t="s">
        <v>55</v>
      </c>
      <c r="B15" s="9" t="s">
        <v>47</v>
      </c>
      <c r="C15" s="182"/>
      <c r="D15" s="182"/>
      <c r="E15" s="182"/>
      <c r="F15" s="172"/>
    </row>
    <row r="16" spans="1:6" s="1" customFormat="1" ht="12" customHeight="1" thickBot="1">
      <c r="A16" s="18" t="s">
        <v>6</v>
      </c>
      <c r="B16" s="37" t="s">
        <v>94</v>
      </c>
      <c r="C16" s="42">
        <f>C17+C18+C19+C20</f>
        <v>1170</v>
      </c>
      <c r="D16" s="42">
        <f>D17+D18+D19+D20</f>
        <v>222</v>
      </c>
      <c r="E16" s="42">
        <f>E17+E18+E19+E20</f>
        <v>686</v>
      </c>
      <c r="F16" s="166">
        <f>F17+F18+F19+F20</f>
        <v>686</v>
      </c>
    </row>
    <row r="17" spans="1:6" s="1" customFormat="1" ht="12" customHeight="1">
      <c r="A17" s="14" t="s">
        <v>56</v>
      </c>
      <c r="B17" s="33" t="s">
        <v>86</v>
      </c>
      <c r="C17" s="179">
        <v>1090</v>
      </c>
      <c r="D17" s="179">
        <v>222</v>
      </c>
      <c r="E17" s="179">
        <v>686</v>
      </c>
      <c r="F17" s="169">
        <v>686</v>
      </c>
    </row>
    <row r="18" spans="1:6" s="1" customFormat="1" ht="12" customHeight="1">
      <c r="A18" s="13" t="s">
        <v>57</v>
      </c>
      <c r="B18" s="34" t="s">
        <v>87</v>
      </c>
      <c r="C18" s="180"/>
      <c r="D18" s="180"/>
      <c r="E18" s="180"/>
      <c r="F18" s="170"/>
    </row>
    <row r="19" spans="1:6" s="1" customFormat="1" ht="12" customHeight="1">
      <c r="A19" s="13" t="s">
        <v>58</v>
      </c>
      <c r="B19" s="34" t="s">
        <v>88</v>
      </c>
      <c r="C19" s="183">
        <v>80</v>
      </c>
      <c r="D19" s="183"/>
      <c r="E19" s="183"/>
      <c r="F19" s="173"/>
    </row>
    <row r="20" spans="1:6" s="1" customFormat="1" ht="12" customHeight="1" thickBot="1">
      <c r="A20" s="12" t="s">
        <v>78</v>
      </c>
      <c r="B20" s="35" t="s">
        <v>89</v>
      </c>
      <c r="C20" s="184"/>
      <c r="D20" s="184"/>
      <c r="E20" s="184"/>
      <c r="F20" s="174"/>
    </row>
    <row r="21" spans="1:6" s="1" customFormat="1" ht="12" customHeight="1" thickBot="1">
      <c r="A21" s="18" t="s">
        <v>7</v>
      </c>
      <c r="B21" s="37" t="s">
        <v>100</v>
      </c>
      <c r="C21" s="409">
        <f>C22+C23</f>
        <v>0</v>
      </c>
      <c r="D21" s="409">
        <f>D22+D23</f>
        <v>0</v>
      </c>
      <c r="E21" s="409">
        <f>E22+E23</f>
        <v>0</v>
      </c>
      <c r="F21" s="410">
        <f>F22+F23</f>
        <v>0</v>
      </c>
    </row>
    <row r="22" spans="1:6" s="1" customFormat="1" ht="12" customHeight="1">
      <c r="A22" s="16" t="s">
        <v>59</v>
      </c>
      <c r="B22" s="10" t="s">
        <v>101</v>
      </c>
      <c r="C22" s="185"/>
      <c r="D22" s="185"/>
      <c r="E22" s="185"/>
      <c r="F22" s="175"/>
    </row>
    <row r="23" spans="1:6" s="1" customFormat="1" ht="12" customHeight="1" thickBot="1">
      <c r="A23" s="17" t="s">
        <v>60</v>
      </c>
      <c r="B23" s="8" t="s">
        <v>102</v>
      </c>
      <c r="C23" s="186"/>
      <c r="D23" s="186"/>
      <c r="E23" s="186"/>
      <c r="F23" s="176"/>
    </row>
    <row r="24" spans="1:6" s="1" customFormat="1" ht="12" customHeight="1" thickBot="1">
      <c r="A24" s="18" t="s">
        <v>8</v>
      </c>
      <c r="B24" s="38" t="s">
        <v>103</v>
      </c>
      <c r="C24" s="43">
        <f>C7+C8+C12+C16+C21</f>
        <v>1178</v>
      </c>
      <c r="D24" s="43">
        <f>D7+D8+D12+D16+D21</f>
        <v>222</v>
      </c>
      <c r="E24" s="43">
        <f>E7+E8+E12+E16+E21</f>
        <v>689</v>
      </c>
      <c r="F24" s="167">
        <f>F7+F8+F12+F16+F21</f>
        <v>690</v>
      </c>
    </row>
    <row r="25" spans="1:6" s="1" customFormat="1" ht="12" customHeight="1" thickBot="1">
      <c r="A25" s="26" t="s">
        <v>9</v>
      </c>
      <c r="B25" s="37" t="s">
        <v>104</v>
      </c>
      <c r="C25" s="187">
        <v>116</v>
      </c>
      <c r="D25" s="187">
        <v>451</v>
      </c>
      <c r="E25" s="187">
        <v>451</v>
      </c>
      <c r="F25" s="177">
        <v>451</v>
      </c>
    </row>
    <row r="26" spans="1:6" s="1" customFormat="1" ht="12" customHeight="1" thickBot="1">
      <c r="A26" s="198" t="s">
        <v>105</v>
      </c>
      <c r="B26" s="36" t="s">
        <v>106</v>
      </c>
      <c r="C26" s="199"/>
      <c r="D26" s="199"/>
      <c r="E26" s="199"/>
      <c r="F26" s="200"/>
    </row>
    <row r="27" spans="1:6" s="1" customFormat="1" ht="24.75" customHeight="1" thickBot="1">
      <c r="A27" s="19" t="s">
        <v>11</v>
      </c>
      <c r="B27" s="201" t="s">
        <v>192</v>
      </c>
      <c r="C27" s="202">
        <f>+C24+C25+C26</f>
        <v>1294</v>
      </c>
      <c r="D27" s="202">
        <f>+D24+D25+D26</f>
        <v>673</v>
      </c>
      <c r="E27" s="202">
        <f>+E24+E25+E26</f>
        <v>1140</v>
      </c>
      <c r="F27" s="207">
        <f>+F24+F25+F26</f>
        <v>1141</v>
      </c>
    </row>
    <row r="28" spans="1:6" s="1" customFormat="1" ht="12" customHeight="1" thickBot="1">
      <c r="A28" s="18" t="s">
        <v>12</v>
      </c>
      <c r="B28" s="37" t="s">
        <v>191</v>
      </c>
      <c r="C28" s="206"/>
      <c r="D28" s="206"/>
      <c r="E28" s="206"/>
      <c r="F28" s="208"/>
    </row>
    <row r="29" spans="1:6" s="1" customFormat="1" ht="12" customHeight="1" thickBot="1">
      <c r="A29" s="203" t="s">
        <v>13</v>
      </c>
      <c r="B29" s="204" t="s">
        <v>193</v>
      </c>
      <c r="C29" s="205">
        <f>+C27+C28</f>
        <v>1294</v>
      </c>
      <c r="D29" s="205">
        <f>+D27+D28</f>
        <v>673</v>
      </c>
      <c r="E29" s="205">
        <f>+E27+E28</f>
        <v>1140</v>
      </c>
      <c r="F29" s="209">
        <f>+F27+F28</f>
        <v>1141</v>
      </c>
    </row>
    <row r="30" spans="1:6" s="1" customFormat="1" ht="9" customHeight="1">
      <c r="A30" s="5"/>
      <c r="B30" s="5"/>
      <c r="C30" s="5"/>
      <c r="D30" s="5"/>
      <c r="E30" s="5"/>
      <c r="F30" s="5"/>
    </row>
    <row r="31" spans="1:6" ht="12.75" customHeight="1">
      <c r="A31" s="465" t="s">
        <v>16</v>
      </c>
      <c r="B31" s="465"/>
      <c r="C31" s="465"/>
      <c r="D31" s="465"/>
      <c r="E31" s="465"/>
      <c r="F31" s="465"/>
    </row>
    <row r="32" spans="1:6" ht="8.25" customHeight="1" thickBot="1">
      <c r="A32" s="6"/>
      <c r="B32" s="6"/>
      <c r="C32" s="6"/>
      <c r="D32" s="6"/>
      <c r="E32" s="6"/>
      <c r="F32" s="70"/>
    </row>
    <row r="33" spans="1:6" ht="13.5" customHeight="1">
      <c r="A33" s="458" t="s">
        <v>1</v>
      </c>
      <c r="B33" s="460" t="s">
        <v>17</v>
      </c>
      <c r="C33" s="460" t="s">
        <v>252</v>
      </c>
      <c r="D33" s="462" t="s">
        <v>237</v>
      </c>
      <c r="E33" s="463"/>
      <c r="F33" s="464"/>
    </row>
    <row r="34" spans="1:6" ht="31.5" customHeight="1" thickBot="1">
      <c r="A34" s="459"/>
      <c r="B34" s="461"/>
      <c r="C34" s="461"/>
      <c r="D34" s="196" t="s">
        <v>188</v>
      </c>
      <c r="E34" s="196" t="s">
        <v>189</v>
      </c>
      <c r="F34" s="197" t="s">
        <v>190</v>
      </c>
    </row>
    <row r="35" spans="1:6" ht="12" customHeight="1" thickBot="1">
      <c r="A35" s="30">
        <v>1</v>
      </c>
      <c r="B35" s="31">
        <v>2</v>
      </c>
      <c r="C35" s="158">
        <v>3</v>
      </c>
      <c r="D35" s="158">
        <v>4</v>
      </c>
      <c r="E35" s="158">
        <v>5</v>
      </c>
      <c r="F35" s="32">
        <v>6</v>
      </c>
    </row>
    <row r="36" spans="1:6" s="41" customFormat="1" ht="12" customHeight="1" thickBot="1">
      <c r="A36" s="19" t="s">
        <v>3</v>
      </c>
      <c r="B36" s="28" t="s">
        <v>107</v>
      </c>
      <c r="C36" s="44">
        <f>SUM(C37:C42)</f>
        <v>843</v>
      </c>
      <c r="D36" s="44">
        <f>SUM(D37:D42)</f>
        <v>673</v>
      </c>
      <c r="E36" s="44">
        <f>SUM(E37:E42)</f>
        <v>829</v>
      </c>
      <c r="F36" s="159">
        <f>SUM(F37:F42)</f>
        <v>504</v>
      </c>
    </row>
    <row r="37" spans="1:6" ht="12" customHeight="1">
      <c r="A37" s="16" t="s">
        <v>61</v>
      </c>
      <c r="B37" s="10" t="s">
        <v>18</v>
      </c>
      <c r="C37" s="188">
        <v>56</v>
      </c>
      <c r="D37" s="188">
        <v>56</v>
      </c>
      <c r="E37" s="188">
        <v>51</v>
      </c>
      <c r="F37" s="161"/>
    </row>
    <row r="38" spans="1:6" ht="12" customHeight="1">
      <c r="A38" s="13" t="s">
        <v>62</v>
      </c>
      <c r="B38" s="7" t="s">
        <v>19</v>
      </c>
      <c r="C38" s="189">
        <v>9</v>
      </c>
      <c r="D38" s="189">
        <v>5</v>
      </c>
      <c r="E38" s="189">
        <v>16</v>
      </c>
      <c r="F38" s="162">
        <v>16</v>
      </c>
    </row>
    <row r="39" spans="1:6" ht="12" customHeight="1">
      <c r="A39" s="13" t="s">
        <v>63</v>
      </c>
      <c r="B39" s="7" t="s">
        <v>82</v>
      </c>
      <c r="C39" s="190">
        <v>778</v>
      </c>
      <c r="D39" s="190">
        <v>612</v>
      </c>
      <c r="E39" s="190">
        <v>762</v>
      </c>
      <c r="F39" s="163">
        <v>488</v>
      </c>
    </row>
    <row r="40" spans="1:6" ht="12" customHeight="1">
      <c r="A40" s="13" t="s">
        <v>64</v>
      </c>
      <c r="B40" s="11" t="s">
        <v>124</v>
      </c>
      <c r="C40" s="190"/>
      <c r="D40" s="190"/>
      <c r="E40" s="190"/>
      <c r="F40" s="163"/>
    </row>
    <row r="41" spans="1:6" ht="12" customHeight="1">
      <c r="A41" s="13" t="s">
        <v>98</v>
      </c>
      <c r="B41" s="7" t="s">
        <v>70</v>
      </c>
      <c r="C41" s="190"/>
      <c r="D41" s="190"/>
      <c r="E41" s="190"/>
      <c r="F41" s="163"/>
    </row>
    <row r="42" spans="1:6" ht="12" customHeight="1" thickBot="1">
      <c r="A42" s="13" t="s">
        <v>65</v>
      </c>
      <c r="B42" s="20" t="s">
        <v>76</v>
      </c>
      <c r="C42" s="190"/>
      <c r="D42" s="190"/>
      <c r="E42" s="190"/>
      <c r="F42" s="163"/>
    </row>
    <row r="43" spans="1:6" ht="12" customHeight="1" thickBot="1">
      <c r="A43" s="18" t="s">
        <v>4</v>
      </c>
      <c r="B43" s="27" t="s">
        <v>83</v>
      </c>
      <c r="C43" s="45">
        <f>SUM(C44:C47)</f>
        <v>0</v>
      </c>
      <c r="D43" s="45">
        <f>SUM(D44:D47)</f>
        <v>0</v>
      </c>
      <c r="E43" s="45">
        <f>SUM(E44:E47)</f>
        <v>193</v>
      </c>
      <c r="F43" s="160">
        <f>SUM(F44:F47)</f>
        <v>193</v>
      </c>
    </row>
    <row r="44" spans="1:6" ht="12" customHeight="1">
      <c r="A44" s="14" t="s">
        <v>66</v>
      </c>
      <c r="B44" s="8" t="s">
        <v>108</v>
      </c>
      <c r="C44" s="191"/>
      <c r="D44" s="191"/>
      <c r="E44" s="191"/>
      <c r="F44" s="164"/>
    </row>
    <row r="45" spans="1:6" ht="12" customHeight="1">
      <c r="A45" s="14" t="s">
        <v>67</v>
      </c>
      <c r="B45" s="7" t="s">
        <v>125</v>
      </c>
      <c r="C45" s="189"/>
      <c r="D45" s="189"/>
      <c r="E45" s="189">
        <v>193</v>
      </c>
      <c r="F45" s="162">
        <v>193</v>
      </c>
    </row>
    <row r="46" spans="1:6" ht="12" customHeight="1">
      <c r="A46" s="14" t="s">
        <v>68</v>
      </c>
      <c r="B46" s="7" t="s">
        <v>72</v>
      </c>
      <c r="C46" s="189"/>
      <c r="D46" s="189"/>
      <c r="E46" s="189"/>
      <c r="F46" s="162"/>
    </row>
    <row r="47" spans="1:6" ht="12" customHeight="1" thickBot="1">
      <c r="A47" s="14" t="s">
        <v>69</v>
      </c>
      <c r="B47" s="7" t="s">
        <v>71</v>
      </c>
      <c r="C47" s="189"/>
      <c r="D47" s="189"/>
      <c r="E47" s="189"/>
      <c r="F47" s="162"/>
    </row>
    <row r="48" spans="1:6" ht="12" customHeight="1" thickBot="1">
      <c r="A48" s="18" t="s">
        <v>5</v>
      </c>
      <c r="B48" s="27" t="s">
        <v>84</v>
      </c>
      <c r="C48" s="45">
        <f>SUM(C49:C50)</f>
        <v>0</v>
      </c>
      <c r="D48" s="45">
        <f>SUM(D49:D50)</f>
        <v>0</v>
      </c>
      <c r="E48" s="45">
        <f>SUM(E49:E50)</f>
        <v>118</v>
      </c>
      <c r="F48" s="160">
        <f>SUM(F49:F50)</f>
        <v>0</v>
      </c>
    </row>
    <row r="49" spans="1:6" ht="12" customHeight="1">
      <c r="A49" s="14" t="s">
        <v>53</v>
      </c>
      <c r="B49" s="8" t="s">
        <v>29</v>
      </c>
      <c r="C49" s="191"/>
      <c r="D49" s="191"/>
      <c r="E49" s="191">
        <v>118</v>
      </c>
      <c r="F49" s="164"/>
    </row>
    <row r="50" spans="1:6" ht="12" customHeight="1" thickBot="1">
      <c r="A50" s="13" t="s">
        <v>54</v>
      </c>
      <c r="B50" s="7" t="s">
        <v>30</v>
      </c>
      <c r="C50" s="189"/>
      <c r="D50" s="189"/>
      <c r="E50" s="189"/>
      <c r="F50" s="162"/>
    </row>
    <row r="51" spans="1:6" ht="12" customHeight="1" thickBot="1">
      <c r="A51" s="18" t="s">
        <v>6</v>
      </c>
      <c r="B51" s="27" t="s">
        <v>85</v>
      </c>
      <c r="C51" s="192"/>
      <c r="D51" s="192"/>
      <c r="E51" s="192"/>
      <c r="F51" s="165"/>
    </row>
    <row r="52" spans="1:6" ht="16.5" customHeight="1" thickBot="1">
      <c r="A52" s="18" t="s">
        <v>7</v>
      </c>
      <c r="B52" s="29" t="s">
        <v>109</v>
      </c>
      <c r="C52" s="45">
        <f>C36+C43+C48+C51</f>
        <v>843</v>
      </c>
      <c r="D52" s="45">
        <f>D36+D43+D48+D51</f>
        <v>673</v>
      </c>
      <c r="E52" s="45">
        <f>E36+E43+E48+E51</f>
        <v>1140</v>
      </c>
      <c r="F52" s="160">
        <f>F36+F43+F48+F51</f>
        <v>697</v>
      </c>
    </row>
    <row r="53" spans="1:6" ht="13.5" customHeight="1" thickBot="1">
      <c r="A53" s="71" t="s">
        <v>8</v>
      </c>
      <c r="B53" s="212" t="s">
        <v>110</v>
      </c>
      <c r="C53" s="413"/>
      <c r="D53" s="413"/>
      <c r="E53" s="413"/>
      <c r="F53" s="414"/>
    </row>
    <row r="54" spans="1:6" s="1" customFormat="1" ht="13.5" customHeight="1" thickBot="1">
      <c r="A54" s="18" t="s">
        <v>9</v>
      </c>
      <c r="B54" s="27" t="s">
        <v>194</v>
      </c>
      <c r="C54" s="45">
        <f>+C52+C53</f>
        <v>843</v>
      </c>
      <c r="D54" s="45">
        <f>+D52+D53</f>
        <v>673</v>
      </c>
      <c r="E54" s="45">
        <f>+E52+E53</f>
        <v>1140</v>
      </c>
      <c r="F54" s="160">
        <f>+F52+F53</f>
        <v>697</v>
      </c>
    </row>
    <row r="55" spans="1:6" ht="13.5" customHeight="1" thickBot="1">
      <c r="A55" s="19" t="s">
        <v>10</v>
      </c>
      <c r="B55" s="28" t="s">
        <v>195</v>
      </c>
      <c r="C55" s="211"/>
      <c r="D55" s="211"/>
      <c r="E55" s="211"/>
      <c r="F55" s="210"/>
    </row>
    <row r="56" spans="1:6" ht="13.5" customHeight="1" thickBot="1">
      <c r="A56" s="18" t="s">
        <v>11</v>
      </c>
      <c r="B56" s="27" t="s">
        <v>196</v>
      </c>
      <c r="C56" s="45">
        <f>+C54+C55</f>
        <v>843</v>
      </c>
      <c r="D56" s="45">
        <f>+D54+D55</f>
        <v>673</v>
      </c>
      <c r="E56" s="45">
        <f>+E54+E55</f>
        <v>1140</v>
      </c>
      <c r="F56" s="160">
        <f>+F54+F55</f>
        <v>697</v>
      </c>
    </row>
  </sheetData>
  <sheetProtection/>
  <mergeCells count="10">
    <mergeCell ref="A1:F1"/>
    <mergeCell ref="A4:A5"/>
    <mergeCell ref="B4:B5"/>
    <mergeCell ref="D4:F4"/>
    <mergeCell ref="A31:F31"/>
    <mergeCell ref="A33:A34"/>
    <mergeCell ref="B33:B34"/>
    <mergeCell ref="D33:F33"/>
    <mergeCell ref="C4:C5"/>
    <mergeCell ref="C33:C34"/>
  </mergeCells>
  <printOptions horizontalCentered="1"/>
  <pageMargins left="0.7874015748031497" right="0.7874015748031497" top="1.0489583333333334" bottom="0.984251968503937" header="0.7874015748031497" footer="0.7874015748031497"/>
  <pageSetup horizontalDpi="600" verticalDpi="600" orientation="portrait" paperSize="9" scale="92" r:id="rId1"/>
  <headerFooter alignWithMargins="0">
    <oddHeader>&amp;R&amp;"Times New Roman CE,Félkövér dőlt"&amp;11 1. tájékoztató tábla a ....../2014. (......) önkormányzati határozathoz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2014-05-05T10:51:17Z</cp:lastPrinted>
  <dcterms:created xsi:type="dcterms:W3CDTF">1999-10-30T10:30:45Z</dcterms:created>
  <dcterms:modified xsi:type="dcterms:W3CDTF">2014-05-05T10:51:24Z</dcterms:modified>
  <cp:category/>
  <cp:version/>
  <cp:contentType/>
  <cp:contentStatus/>
</cp:coreProperties>
</file>